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al Estate - Acquisition Documents\Windhorst\Infrastructure RFP\Originals\Final Docs for Publishing\Bid Addendum 1\"/>
    </mc:Choice>
  </mc:AlternateContent>
  <xr:revisionPtr revIDLastSave="0" documentId="13_ncr:1_{6488F9D4-3D57-4A2D-B179-40FCDCC08D5E}" xr6:coauthVersionLast="47" xr6:coauthVersionMax="47" xr10:uidLastSave="{00000000-0000-0000-0000-000000000000}"/>
  <bookViews>
    <workbookView xWindow="49170" yWindow="-120" windowWidth="29040" windowHeight="15840" tabRatio="824" xr2:uid="{00000000-000D-0000-FFFF-FFFF00000000}"/>
  </bookViews>
  <sheets>
    <sheet name="COVER" sheetId="1" r:id="rId1"/>
    <sheet name="Earthwork " sheetId="29" r:id="rId2"/>
    <sheet name="Paving" sheetId="19" r:id="rId3"/>
    <sheet name="Water" sheetId="20" r:id="rId4"/>
    <sheet name="Wastewater" sheetId="21" r:id="rId5"/>
    <sheet name="Drainage " sheetId="22" r:id="rId6"/>
  </sheets>
  <externalReferences>
    <externalReference r:id="rId7"/>
  </externalReferences>
  <definedNames>
    <definedName name="_CC12" hidden="1">{#N/A,#N/A,FALSE,"SUMMARY";#N/A,#N/A,FALSE,"RET ON CAP"}</definedName>
    <definedName name="_CC13" hidden="1">{#N/A,#N/A,FALSE,"SUMMARY";#N/A,#N/A,FALSE,"RET ON CAP"}</definedName>
    <definedName name="_CC14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16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17" hidden="1">{#N/A,#N/A,FALSE,"SUMMARY";#N/A,#N/A,FALSE,"RET ON CAP"}</definedName>
    <definedName name="_CC21" hidden="1">{#N/A,#N/A,FALSE,"SUMMARY";#N/A,#N/A,FALSE,"RET ON CAP"}</definedName>
    <definedName name="_CC22" hidden="1">{#N/A,#N/A,FALSE,"SUMMARY";#N/A,#N/A,FALSE,"RET ON CAP"}</definedName>
    <definedName name="_CC23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24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25" hidden="1">{#N/A,#N/A,FALSE,"SUMMARY";#N/A,#N/A,FALSE,"RET ON CAP"}</definedName>
    <definedName name="_CC28" hidden="1">{#N/A,#N/A,FALSE,"SUMMARY";#N/A,#N/A,FALSE,"RET ON CAP"}</definedName>
    <definedName name="_CC29" hidden="1">{#N/A,#N/A,FALSE,"SUMMARY";#N/A,#N/A,FALSE,"RET ON CAP"}</definedName>
    <definedName name="_CC30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31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32" hidden="1">{#N/A,#N/A,FALSE,"SUMMARY";#N/A,#N/A,FALSE,"RET ON CAP"}</definedName>
    <definedName name="_CC34" hidden="1">{#N/A,#N/A,FALSE,"SUMMARY";#N/A,#N/A,FALSE,"RET ON CAP"}</definedName>
    <definedName name="_CC35" hidden="1">{#N/A,#N/A,FALSE,"SUMMARY";#N/A,#N/A,FALSE,"RET ON CAP"}</definedName>
    <definedName name="_CC36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4" hidden="1">{#N/A,#N/A,FALSE,"SUMMARY";#N/A,#N/A,FALSE,"RET ON CAP"}</definedName>
    <definedName name="_CC5" hidden="1">{#N/A,#N/A,FALSE,"SUMMARY";#N/A,#N/A,FALSE,"RET ON CAP"}</definedName>
    <definedName name="_CC6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7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_CC8" hidden="1">{#N/A,#N/A,FALSE,"SUMMARY";#N/A,#N/A,FALSE,"RET ON CAP"}</definedName>
    <definedName name="_Order1" hidden="1">255</definedName>
    <definedName name="_Order2" hidden="1">255</definedName>
    <definedName name="amenities_1">#REF!</definedName>
    <definedName name="amenities_1_1">#REF!</definedName>
    <definedName name="amenities_10">#REF!</definedName>
    <definedName name="amenities_10_1">#REF!</definedName>
    <definedName name="amenities_11">#REF!</definedName>
    <definedName name="amenities_11_1">#REF!</definedName>
    <definedName name="amenities_12">#REF!</definedName>
    <definedName name="amenities_12_1">#REF!</definedName>
    <definedName name="amenities_2">#REF!</definedName>
    <definedName name="amenities_2_1">#REF!</definedName>
    <definedName name="amenities_3">#REF!</definedName>
    <definedName name="amenities_3_1">#REF!</definedName>
    <definedName name="amenities_4">#REF!</definedName>
    <definedName name="amenities_4_1">#REF!</definedName>
    <definedName name="amenities_5">#REF!</definedName>
    <definedName name="amenities_5_1">#REF!</definedName>
    <definedName name="amenities_6">#REF!</definedName>
    <definedName name="amenities_6_1">#REF!</definedName>
    <definedName name="amenities_7">#REF!</definedName>
    <definedName name="amenities_7_1">#REF!</definedName>
    <definedName name="amenities_8">#REF!</definedName>
    <definedName name="amenities_8_1">#REF!</definedName>
    <definedName name="amenities_9">#REF!</definedName>
    <definedName name="amenities_9_1">#REF!</definedName>
    <definedName name="ANTDUE">#N/A</definedName>
    <definedName name="ANTFEE">#N/A</definedName>
    <definedName name="AprSun1">DATEVALUE("4/1/"&amp;[1]Calendar!$B$1)-WEEKDAY(DATEVALUE("4/1/"&amp;[1]Calendar!$B$1))+1</definedName>
    <definedName name="AREA1">#N/A</definedName>
    <definedName name="AugSun1">DATEVALUE("8/1/"&amp;[1]Calendar!$B$1)-WEEKDAY(DATEVALUE("8/1/"&amp;[1]Calendar!$B$1))+1</definedName>
    <definedName name="bond_1">#REF!</definedName>
    <definedName name="bond_1_1">#REF!</definedName>
    <definedName name="bond_10">#REF!</definedName>
    <definedName name="bond_10_1">#REF!</definedName>
    <definedName name="bond_11">#REF!</definedName>
    <definedName name="bond_11_1">#REF!</definedName>
    <definedName name="bond_12">#REF!</definedName>
    <definedName name="bond_12_1">#REF!</definedName>
    <definedName name="bond_2">#REF!</definedName>
    <definedName name="bond_2_1">#REF!</definedName>
    <definedName name="bond_3">#REF!</definedName>
    <definedName name="bond_3_1">#REF!</definedName>
    <definedName name="bond_4">#REF!</definedName>
    <definedName name="bond_4_1">#REF!</definedName>
    <definedName name="bond_5">#REF!</definedName>
    <definedName name="bond_5_1">#REF!</definedName>
    <definedName name="bond_6">#REF!</definedName>
    <definedName name="bond_6_1">#REF!</definedName>
    <definedName name="bond_7">#REF!</definedName>
    <definedName name="bond_7_1">#REF!</definedName>
    <definedName name="bond_8">#REF!</definedName>
    <definedName name="bond_8_1">#REF!</definedName>
    <definedName name="bond_9">#REF!</definedName>
    <definedName name="bond_9_1">#REF!</definedName>
    <definedName name="civil_1">#REF!</definedName>
    <definedName name="civil_1_1">#REF!</definedName>
    <definedName name="civil_10">#REF!</definedName>
    <definedName name="civil_10_1">#REF!</definedName>
    <definedName name="civil_11">#REF!</definedName>
    <definedName name="civil_11_1">#REF!</definedName>
    <definedName name="civil_12">#REF!</definedName>
    <definedName name="civil_12_1">#REF!</definedName>
    <definedName name="civil_2">#REF!</definedName>
    <definedName name="civil_2_1">#REF!</definedName>
    <definedName name="civil_3">#REF!</definedName>
    <definedName name="civil_3_1">#REF!</definedName>
    <definedName name="civil_4">#REF!</definedName>
    <definedName name="civil_4_1">#REF!</definedName>
    <definedName name="civil_5">#REF!</definedName>
    <definedName name="civil_5_1">#REF!</definedName>
    <definedName name="civil_6">#REF!</definedName>
    <definedName name="civil_6_1">#REF!</definedName>
    <definedName name="civil_7">#REF!</definedName>
    <definedName name="civil_7_1">#REF!</definedName>
    <definedName name="civil_8">#REF!</definedName>
    <definedName name="civil_8_1">#REF!</definedName>
    <definedName name="civil_9">#REF!</definedName>
    <definedName name="civil_9_1">#REF!</definedName>
    <definedName name="DecSun1">DATEVALUE("12/1/"&amp;[1]Calendar!$B$1)-WEEKDAY(DATEVALUE("12/1/"&amp;[1]Calendar!$B$1))+1</definedName>
    <definedName name="elec_1">#REF!</definedName>
    <definedName name="elec_1_1">#REF!</definedName>
    <definedName name="elec_10">#REF!</definedName>
    <definedName name="elec_10_1">#REF!</definedName>
    <definedName name="elec_11">#REF!</definedName>
    <definedName name="elec_11_1">#REF!</definedName>
    <definedName name="elec_12">#REF!</definedName>
    <definedName name="elec_12_1">#REF!</definedName>
    <definedName name="elec_2">#REF!</definedName>
    <definedName name="elec_2_1">#REF!</definedName>
    <definedName name="elec_3">#REF!</definedName>
    <definedName name="elec_3_1">#REF!</definedName>
    <definedName name="elec_4">#REF!</definedName>
    <definedName name="elec_4_1">#REF!</definedName>
    <definedName name="elec_5">#REF!</definedName>
    <definedName name="elec_5_1">#REF!</definedName>
    <definedName name="elec_6">#REF!</definedName>
    <definedName name="elec_6_1">#REF!</definedName>
    <definedName name="elec_7">#REF!</definedName>
    <definedName name="elec_7_1">#REF!</definedName>
    <definedName name="elec_8">#REF!</definedName>
    <definedName name="elec_8_1">#REF!</definedName>
    <definedName name="elec_9">#REF!</definedName>
    <definedName name="elec_9_1">#REF!</definedName>
    <definedName name="entry_1">#REF!</definedName>
    <definedName name="entry_1_1">#REF!</definedName>
    <definedName name="entry_10">#REF!</definedName>
    <definedName name="entry_10_1">#REF!</definedName>
    <definedName name="entry_11">#REF!</definedName>
    <definedName name="entry_11_1">#REF!</definedName>
    <definedName name="entry_12">#REF!</definedName>
    <definedName name="entry_12_1">#REF!</definedName>
    <definedName name="entry_2">#REF!</definedName>
    <definedName name="entry_2_1">#REF!</definedName>
    <definedName name="entry_3">#REF!</definedName>
    <definedName name="entry_3_1">#REF!</definedName>
    <definedName name="entry_4">#REF!</definedName>
    <definedName name="entry_4_1">#REF!</definedName>
    <definedName name="entry_5">#REF!</definedName>
    <definedName name="entry_5_1">#REF!</definedName>
    <definedName name="entry_6">#REF!</definedName>
    <definedName name="entry_6_1">#REF!</definedName>
    <definedName name="entry_7">#REF!</definedName>
    <definedName name="entry_7_1">#REF!</definedName>
    <definedName name="entry_8">#REF!</definedName>
    <definedName name="entry_8_1">#REF!</definedName>
    <definedName name="entry_9">#REF!</definedName>
    <definedName name="entry_9_1">#REF!</definedName>
    <definedName name="enviro_1">#REF!</definedName>
    <definedName name="enviro_1_1">#REF!</definedName>
    <definedName name="enviro_10">#REF!</definedName>
    <definedName name="enviro_10_1">#REF!</definedName>
    <definedName name="enviro_11">#REF!</definedName>
    <definedName name="enviro_11_1">#REF!</definedName>
    <definedName name="enviro_12">#REF!</definedName>
    <definedName name="enviro_12_1">#REF!</definedName>
    <definedName name="enviro_2">#REF!</definedName>
    <definedName name="enviro_2_1">#REF!</definedName>
    <definedName name="enviro_3">#REF!</definedName>
    <definedName name="enviro_3_1">#REF!</definedName>
    <definedName name="enviro_4">#REF!</definedName>
    <definedName name="enviro_4_1">#REF!</definedName>
    <definedName name="enviro_5">#REF!</definedName>
    <definedName name="enviro_5_1">#REF!</definedName>
    <definedName name="enviro_6">#REF!</definedName>
    <definedName name="enviro_6_1">#REF!</definedName>
    <definedName name="enviro_7">#REF!</definedName>
    <definedName name="enviro_7_1">#REF!</definedName>
    <definedName name="enviro_8">#REF!</definedName>
    <definedName name="enviro_8_1">#REF!</definedName>
    <definedName name="enviro_9">#REF!</definedName>
    <definedName name="enviro_9_1">#REF!</definedName>
    <definedName name="EV__LASTREFTIME__" hidden="1">38217.374849537</definedName>
    <definedName name="EV__MAXEXPCOLS__" hidden="1">100</definedName>
    <definedName name="EV__MAXEXPROWS__" hidden="1">1000</definedName>
    <definedName name="EV__WBEVMODE__" hidden="1">1</definedName>
    <definedName name="EV__WBREFOPTIONS__" hidden="1">134217728</definedName>
    <definedName name="EV__WBVERSION__" hidden="1">0</definedName>
    <definedName name="excav_1">#REF!</definedName>
    <definedName name="excav_1_1">#REF!</definedName>
    <definedName name="excav_10">#REF!</definedName>
    <definedName name="excav_10_1">#REF!</definedName>
    <definedName name="excav_11">#REF!</definedName>
    <definedName name="excav_11_1">#REF!</definedName>
    <definedName name="excav_12">#REF!</definedName>
    <definedName name="excav_12_1">#REF!</definedName>
    <definedName name="excav_2">#REF!</definedName>
    <definedName name="excav_2_1">#REF!</definedName>
    <definedName name="excav_3">#REF!</definedName>
    <definedName name="excav_3_1">#REF!</definedName>
    <definedName name="excav_4">#REF!</definedName>
    <definedName name="excav_4_1">#REF!</definedName>
    <definedName name="excav_5">#REF!</definedName>
    <definedName name="excav_5_1">#REF!</definedName>
    <definedName name="excav_6">#REF!</definedName>
    <definedName name="excav_6_1">#REF!</definedName>
    <definedName name="excav_7">#REF!</definedName>
    <definedName name="excav_7_1">#REF!</definedName>
    <definedName name="excav_8">#REF!</definedName>
    <definedName name="excav_8_1">#REF!</definedName>
    <definedName name="excav_9">#REF!</definedName>
    <definedName name="excav_9_1">#REF!</definedName>
    <definedName name="FebSun1">DATEVALUE("2/1/"&amp;[1]Calendar!$B$1)-WEEKDAY(DATEVALUE("2/1/"&amp;[1]Calendar!$B$1))+1</definedName>
    <definedName name="fees_1">#REF!</definedName>
    <definedName name="fees_1_1">#REF!</definedName>
    <definedName name="fees_10">#REF!</definedName>
    <definedName name="fees_10_1">#REF!</definedName>
    <definedName name="fees_11">#REF!</definedName>
    <definedName name="fees_11_1">#REF!</definedName>
    <definedName name="fees_12">#REF!</definedName>
    <definedName name="fees_12_1">#REF!</definedName>
    <definedName name="fees_2">#REF!</definedName>
    <definedName name="fees_2_1">#REF!</definedName>
    <definedName name="fees_3">#REF!</definedName>
    <definedName name="fees_3_1">#REF!</definedName>
    <definedName name="fees_4">#REF!</definedName>
    <definedName name="fees_4_1">#REF!</definedName>
    <definedName name="fees_5">#REF!</definedName>
    <definedName name="fees_5_1">#REF!</definedName>
    <definedName name="fees_6">#REF!</definedName>
    <definedName name="fees_6_1">#REF!</definedName>
    <definedName name="fees_7">#REF!</definedName>
    <definedName name="fees_7_1">#REF!</definedName>
    <definedName name="fees_8">#REF!</definedName>
    <definedName name="fees_8_1">#REF!</definedName>
    <definedName name="fees_9">#REF!</definedName>
    <definedName name="fees_9_1">#REF!</definedName>
    <definedName name="GROSS_AREA">#N/A</definedName>
    <definedName name="help" hidden="1">{#N/A,#N/A,FALSE,"SUMMARY";#N/A,#N/A,FALSE,"RET ON CAP"}</definedName>
    <definedName name="help1" hidden="1">{#N/A,#N/A,FALSE,"SUMMARY";#N/A,#N/A,FALSE,"RET ON CAP"}</definedName>
    <definedName name="hoa_1">#REF!</definedName>
    <definedName name="hoa_1_1">#REF!</definedName>
    <definedName name="hoa_10">#REF!</definedName>
    <definedName name="hoa_10_1">#REF!</definedName>
    <definedName name="hoa_11">#REF!</definedName>
    <definedName name="hoa_11_1">#REF!</definedName>
    <definedName name="hoa_12">#REF!</definedName>
    <definedName name="hoa_12_1">#REF!</definedName>
    <definedName name="hoa_2">#REF!</definedName>
    <definedName name="hoa_2_1">#REF!</definedName>
    <definedName name="hoa_3">#REF!</definedName>
    <definedName name="hoa_3_1">#REF!</definedName>
    <definedName name="hoa_4">#REF!</definedName>
    <definedName name="hoa_4_1">#REF!</definedName>
    <definedName name="hoa_5">#REF!</definedName>
    <definedName name="hoa_5_1">#REF!</definedName>
    <definedName name="hoa_6">#REF!</definedName>
    <definedName name="hoa_6_1">#REF!</definedName>
    <definedName name="hoa_7">#REF!</definedName>
    <definedName name="hoa_7_1">#REF!</definedName>
    <definedName name="hoa_8">#REF!</definedName>
    <definedName name="hoa_8_1">#REF!</definedName>
    <definedName name="hoa_9">#REF!</definedName>
    <definedName name="hoa_9_1">#REF!</definedName>
    <definedName name="HRADJ2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irri_1">#REF!</definedName>
    <definedName name="irri_1_1">#REF!</definedName>
    <definedName name="irri_10">#REF!</definedName>
    <definedName name="irri_10_1">#REF!</definedName>
    <definedName name="irri_11">#REF!</definedName>
    <definedName name="irri_11_1">#REF!</definedName>
    <definedName name="irri_12">#REF!</definedName>
    <definedName name="irri_12_1">#REF!</definedName>
    <definedName name="irri_2">#REF!</definedName>
    <definedName name="irri_2_1">#REF!</definedName>
    <definedName name="irri_3">#REF!</definedName>
    <definedName name="irri_3_1">#REF!</definedName>
    <definedName name="irri_4">#REF!</definedName>
    <definedName name="irri_4_1">#REF!</definedName>
    <definedName name="irri_5">#REF!</definedName>
    <definedName name="irri_5_1">#REF!</definedName>
    <definedName name="irri_6">#REF!</definedName>
    <definedName name="irri_6_1">#REF!</definedName>
    <definedName name="irri_7">#REF!</definedName>
    <definedName name="irri_7_1">#REF!</definedName>
    <definedName name="irri_8">#REF!</definedName>
    <definedName name="irri_8_1">#REF!</definedName>
    <definedName name="irri_9">#REF!</definedName>
    <definedName name="irri_9_1">#REF!</definedName>
    <definedName name="JanSun1">DATEVALUE("1/1/"&amp;[1]Calendar!$B$1)-WEEKDAY(DATEVALUE("1/1/"&amp;[1]Calendar!$B$1))+1</definedName>
    <definedName name="JulSun1">DATEVALUE("7/1/"&amp;[1]Calendar!$B$1)-WEEKDAY(DATEVALUE("7/1/"&amp;[1]Calendar!$B$1))+1</definedName>
    <definedName name="JunSun1">DATEVALUE("6/1/"&amp;[1]Calendar!$B$1)-WEEKDAY(DATEVALUE("6/1/"&amp;[1]Calendar!$B$1))+1</definedName>
    <definedName name="land_1">#REF!</definedName>
    <definedName name="land_1_1">#REF!</definedName>
    <definedName name="land_10">#REF!</definedName>
    <definedName name="land_10_1">#REF!</definedName>
    <definedName name="land_11">#REF!</definedName>
    <definedName name="land_11_1">#REF!</definedName>
    <definedName name="land_12">#REF!</definedName>
    <definedName name="land_12_1">#REF!</definedName>
    <definedName name="land_2">#REF!</definedName>
    <definedName name="land_2_1">#REF!</definedName>
    <definedName name="land_3">#REF!</definedName>
    <definedName name="land_3_1">#REF!</definedName>
    <definedName name="land_4">#REF!</definedName>
    <definedName name="land_4_1">#REF!</definedName>
    <definedName name="land_5">#REF!</definedName>
    <definedName name="land_5_1">#REF!</definedName>
    <definedName name="land_6">#REF!</definedName>
    <definedName name="land_6_1">#REF!</definedName>
    <definedName name="land_7">#REF!</definedName>
    <definedName name="land_7_1">#REF!</definedName>
    <definedName name="land_8">#REF!</definedName>
    <definedName name="land_8_1">#REF!</definedName>
    <definedName name="land_9">#REF!</definedName>
    <definedName name="land_9_1">#REF!</definedName>
    <definedName name="landa_1">#REF!</definedName>
    <definedName name="landa_1_1">#REF!</definedName>
    <definedName name="landa_10">#REF!</definedName>
    <definedName name="landa_10_1">#REF!</definedName>
    <definedName name="landa_11">#REF!</definedName>
    <definedName name="landa_11_1">#REF!</definedName>
    <definedName name="landa_12">#REF!</definedName>
    <definedName name="landa_12_1">#REF!</definedName>
    <definedName name="landa_2">#REF!</definedName>
    <definedName name="landa_2_1">#REF!</definedName>
    <definedName name="landa_3">#REF!</definedName>
    <definedName name="landa_3_1">#REF!</definedName>
    <definedName name="landa_4">#REF!</definedName>
    <definedName name="landa_4_1">#REF!</definedName>
    <definedName name="landa_5">#REF!</definedName>
    <definedName name="landa_5_1">#REF!</definedName>
    <definedName name="landa_6">#REF!</definedName>
    <definedName name="landa_6_1">#REF!</definedName>
    <definedName name="landa_7">#REF!</definedName>
    <definedName name="landa_7_1">#REF!</definedName>
    <definedName name="landa_8">#REF!</definedName>
    <definedName name="landa_8_1">#REF!</definedName>
    <definedName name="landa_9">#REF!</definedName>
    <definedName name="landa_9_1">#REF!</definedName>
    <definedName name="landp_1">#REF!</definedName>
    <definedName name="landp_1_1">#REF!</definedName>
    <definedName name="landp_10">#REF!</definedName>
    <definedName name="landp_10_1">#REF!</definedName>
    <definedName name="landp_11">#REF!</definedName>
    <definedName name="landp_11_1">#REF!</definedName>
    <definedName name="landp_12">#REF!</definedName>
    <definedName name="landp_12_1">#REF!</definedName>
    <definedName name="landp_2">#REF!</definedName>
    <definedName name="landp_2_1">#REF!</definedName>
    <definedName name="landp_3">#REF!</definedName>
    <definedName name="landp_3_1">#REF!</definedName>
    <definedName name="landp_4">#REF!</definedName>
    <definedName name="landp_4_1">#REF!</definedName>
    <definedName name="landp_5">#REF!</definedName>
    <definedName name="landp_5_1">#REF!</definedName>
    <definedName name="landp_6">#REF!</definedName>
    <definedName name="landp_6_1">#REF!</definedName>
    <definedName name="landp_7">#REF!</definedName>
    <definedName name="landp_7_1">#REF!</definedName>
    <definedName name="landp_8">#REF!</definedName>
    <definedName name="landp_8_1">#REF!</definedName>
    <definedName name="landp_9">#REF!</definedName>
    <definedName name="landp_9_1">#REF!</definedName>
    <definedName name="legal_1">#REF!</definedName>
    <definedName name="legal_1_1">#REF!</definedName>
    <definedName name="legal_10">#REF!</definedName>
    <definedName name="legal_10_1">#REF!</definedName>
    <definedName name="legal_11">#REF!</definedName>
    <definedName name="legal_11_1">#REF!</definedName>
    <definedName name="legal_12">#REF!</definedName>
    <definedName name="legal_12_1">#REF!</definedName>
    <definedName name="legal_2">#REF!</definedName>
    <definedName name="legal_2_1">#REF!</definedName>
    <definedName name="legal_3">#REF!</definedName>
    <definedName name="legal_3_1">#REF!</definedName>
    <definedName name="legal_4">#REF!</definedName>
    <definedName name="legal_4_1">#REF!</definedName>
    <definedName name="legal_5">#REF!</definedName>
    <definedName name="legal_5_1">#REF!</definedName>
    <definedName name="legal_6">#REF!</definedName>
    <definedName name="legal_6_1">#REF!</definedName>
    <definedName name="legal_7">#REF!</definedName>
    <definedName name="legal_7_1">#REF!</definedName>
    <definedName name="legal_8">#REF!</definedName>
    <definedName name="legal_8_1">#REF!</definedName>
    <definedName name="legal_9">#REF!</definedName>
    <definedName name="legal_9_1">#REF!</definedName>
    <definedName name="maint_1">#REF!</definedName>
    <definedName name="maint_1_1">#REF!</definedName>
    <definedName name="maint_10">#REF!</definedName>
    <definedName name="maint_10_1">#REF!</definedName>
    <definedName name="maint_11">#REF!</definedName>
    <definedName name="maint_11_1">#REF!</definedName>
    <definedName name="maint_12">#REF!</definedName>
    <definedName name="maint_12_1">#REF!</definedName>
    <definedName name="maint_2">#REF!</definedName>
    <definedName name="maint_2_1">#REF!</definedName>
    <definedName name="maint_3">#REF!</definedName>
    <definedName name="maint_3_1">#REF!</definedName>
    <definedName name="maint_4">#REF!</definedName>
    <definedName name="maint_4_1">#REF!</definedName>
    <definedName name="maint_5">#REF!</definedName>
    <definedName name="maint_5_1">#REF!</definedName>
    <definedName name="maint_6">#REF!</definedName>
    <definedName name="maint_6_1">#REF!</definedName>
    <definedName name="maint_7">#REF!</definedName>
    <definedName name="maint_7_1">#REF!</definedName>
    <definedName name="maint_8">#REF!</definedName>
    <definedName name="maint_8_1">#REF!</definedName>
    <definedName name="maint_9">#REF!</definedName>
    <definedName name="maint_9_1">#REF!</definedName>
    <definedName name="MarSun1">DATEVALUE("3/1/"&amp;[1]Calendar!$B$1)-WEEKDAY(DATEVALUE("3/1/"&amp;[1]Calendar!$B$1))+1</definedName>
    <definedName name="MaySun1">DATEVALUE("5/1/"&amp;[1]Calendar!$B$1)-WEEKDAY(DATEVALUE("5/1/"&amp;[1]Calendar!$B$1))+1</definedName>
    <definedName name="MISC">#N/A</definedName>
    <definedName name="misc_1">#REF!</definedName>
    <definedName name="misc_1_1">#REF!</definedName>
    <definedName name="misc_10">#REF!</definedName>
    <definedName name="misc_10_1">#REF!</definedName>
    <definedName name="misc_11">#REF!</definedName>
    <definedName name="misc_11_1">#REF!</definedName>
    <definedName name="misc_12">#REF!</definedName>
    <definedName name="misc_12_1">#REF!</definedName>
    <definedName name="misc_2">#REF!</definedName>
    <definedName name="misc_2_1">#REF!</definedName>
    <definedName name="misc_3">#REF!</definedName>
    <definedName name="misc_3_1">#REF!</definedName>
    <definedName name="misc_4">#REF!</definedName>
    <definedName name="misc_4_1">#REF!</definedName>
    <definedName name="misc_5">#REF!</definedName>
    <definedName name="misc_5_1">#REF!</definedName>
    <definedName name="misc_6">#REF!</definedName>
    <definedName name="misc_6_1">#REF!</definedName>
    <definedName name="misc_7">#REF!</definedName>
    <definedName name="misc_7_1">#REF!</definedName>
    <definedName name="misc_8">#REF!</definedName>
    <definedName name="misc_8_1">#REF!</definedName>
    <definedName name="misc_9">#REF!</definedName>
    <definedName name="misc_9_1">#REF!</definedName>
    <definedName name="NET_AREA">#N/A</definedName>
    <definedName name="NovSun1">DATEVALUE("11/1/"&amp;[1]Calendar!$B$1)-WEEKDAY(DATEVALUE("11/1/"&amp;[1]Calendar!$B$1))+1</definedName>
    <definedName name="OctSun1">DATEVALUE("10/1/"&amp;[1]Calendar!$B$1)-WEEKDAY(DATEVALUE("10/1/"&amp;[1]Calendar!$B$1))+1</definedName>
    <definedName name="offsite_1">#REF!</definedName>
    <definedName name="offsite_1_1">#REF!</definedName>
    <definedName name="offsite_10">#REF!</definedName>
    <definedName name="offsite_10_1">#REF!</definedName>
    <definedName name="offsite_11">#REF!</definedName>
    <definedName name="offsite_11_1">#REF!</definedName>
    <definedName name="offsite_12">#REF!</definedName>
    <definedName name="offsite_12_1">#REF!</definedName>
    <definedName name="offsite_2">#REF!</definedName>
    <definedName name="offsite_2_1">#REF!</definedName>
    <definedName name="offsite_3">#REF!</definedName>
    <definedName name="offsite_3_1">#REF!</definedName>
    <definedName name="offsite_4">#REF!</definedName>
    <definedName name="offsite_4_1">#REF!</definedName>
    <definedName name="offsite_5">#REF!</definedName>
    <definedName name="offsite_5_1">#REF!</definedName>
    <definedName name="offsite_6">#REF!</definedName>
    <definedName name="offsite_6_1">#REF!</definedName>
    <definedName name="offsite_7">#REF!</definedName>
    <definedName name="offsite_7_1">#REF!</definedName>
    <definedName name="offsite_8">#REF!</definedName>
    <definedName name="offsite_8_1">#REF!</definedName>
    <definedName name="offsite_9">#REF!</definedName>
    <definedName name="offsite_9_1">#REF!</definedName>
    <definedName name="other_1">#REF!</definedName>
    <definedName name="other_1_1">#REF!</definedName>
    <definedName name="other_10">#REF!</definedName>
    <definedName name="other_10_1">#REF!</definedName>
    <definedName name="other_11">#REF!</definedName>
    <definedName name="other_11_1">#REF!</definedName>
    <definedName name="other_12">#REF!</definedName>
    <definedName name="other_12_1">#REF!</definedName>
    <definedName name="other_2">#REF!</definedName>
    <definedName name="other_2_1">#REF!</definedName>
    <definedName name="other_3">#REF!</definedName>
    <definedName name="other_3_1">#REF!</definedName>
    <definedName name="other_4">#REF!</definedName>
    <definedName name="other_4_1">#REF!</definedName>
    <definedName name="other_5">#REF!</definedName>
    <definedName name="other_5_1">#REF!</definedName>
    <definedName name="other_6">#REF!</definedName>
    <definedName name="other_6_1">#REF!</definedName>
    <definedName name="other_7">#REF!</definedName>
    <definedName name="other_7_1">#REF!</definedName>
    <definedName name="other_8">#REF!</definedName>
    <definedName name="other_8_1">#REF!</definedName>
    <definedName name="other_9">#REF!</definedName>
    <definedName name="other_9_1">#REF!</definedName>
    <definedName name="_xlnm.Print_Area" localSheetId="0">COVER!$A$1:$BH$30</definedName>
    <definedName name="_xlnm.Print_Area" localSheetId="5">'Drainage '!$A$1:$G$18</definedName>
    <definedName name="_xlnm.Print_Area" localSheetId="1">'Earthwork '!$A$1:$G$19</definedName>
    <definedName name="_xlnm.Print_Area" localSheetId="2">Paving!$A$1:$G$18</definedName>
    <definedName name="_xlnm.Print_Area" localSheetId="4">Wastewater!$A$1:$G$25</definedName>
    <definedName name="_xlnm.Print_Area" localSheetId="3">Water!$A$1:$G$26</definedName>
    <definedName name="_xlnm.Print_Titles" localSheetId="0">COVER!$B:$B</definedName>
    <definedName name="_xlnm.Print_Titles" localSheetId="5">'Drainage '!$1:$4</definedName>
    <definedName name="_xlnm.Print_Titles" localSheetId="2">Paving!$1:$4</definedName>
    <definedName name="_xlnm.Print_Titles" localSheetId="4">Wastewater!$1:$4</definedName>
    <definedName name="_xlnm.Print_Titles" localSheetId="3">Water!$1:$4</definedName>
    <definedName name="road_1">#REF!</definedName>
    <definedName name="road_1_1">#REF!</definedName>
    <definedName name="road_10">#REF!</definedName>
    <definedName name="road_10_1">#REF!</definedName>
    <definedName name="road_11">#REF!</definedName>
    <definedName name="road_11_1">#REF!</definedName>
    <definedName name="road_12">#REF!</definedName>
    <definedName name="road_12_1">#REF!</definedName>
    <definedName name="road_2">#REF!</definedName>
    <definedName name="road_2_1">#REF!</definedName>
    <definedName name="road_3">#REF!</definedName>
    <definedName name="road_3_1">#REF!</definedName>
    <definedName name="road_4">#REF!</definedName>
    <definedName name="road_4_1">#REF!</definedName>
    <definedName name="road_5">#REF!</definedName>
    <definedName name="road_5_1">#REF!</definedName>
    <definedName name="road_6">#REF!</definedName>
    <definedName name="road_6_1">#REF!</definedName>
    <definedName name="road_7">#REF!</definedName>
    <definedName name="road_7_1">#REF!</definedName>
    <definedName name="road_8">#REF!</definedName>
    <definedName name="road_8_1">#REF!</definedName>
    <definedName name="road_9">#REF!</definedName>
    <definedName name="road_9_1">#REF!</definedName>
    <definedName name="ROADTRANS">#N/A</definedName>
    <definedName name="SCH_A">#N/A</definedName>
    <definedName name="SCH_B">#N/A</definedName>
    <definedName name="SCH_C">#N/A</definedName>
    <definedName name="SepSun1">DATEVALUE("9/1/"&amp;[1]Calendar!$B$1)-WEEKDAY(DATEVALUE("9/1/"&amp;[1]Calendar!$B$1))+1</definedName>
    <definedName name="sewer_1">#REF!</definedName>
    <definedName name="sewer_1_1">#REF!</definedName>
    <definedName name="sewer_10">#REF!</definedName>
    <definedName name="sewer_10_1">#REF!</definedName>
    <definedName name="sewer_11">#REF!</definedName>
    <definedName name="sewer_11_1">#REF!</definedName>
    <definedName name="sewer_12">#REF!</definedName>
    <definedName name="sewer_12_1">#REF!</definedName>
    <definedName name="sewer_2">#REF!</definedName>
    <definedName name="sewer_2_1">#REF!</definedName>
    <definedName name="sewer_3">#REF!</definedName>
    <definedName name="sewer_3_1">#REF!</definedName>
    <definedName name="sewer_4">#REF!</definedName>
    <definedName name="sewer_4_1">#REF!</definedName>
    <definedName name="sewer_5">#REF!</definedName>
    <definedName name="sewer_5_1">#REF!</definedName>
    <definedName name="sewer_6">#REF!</definedName>
    <definedName name="sewer_6_1">#REF!</definedName>
    <definedName name="sewer_7">#REF!</definedName>
    <definedName name="sewer_7_1">#REF!</definedName>
    <definedName name="sewer_8">#REF!</definedName>
    <definedName name="sewer_8_1">#REF!</definedName>
    <definedName name="sewer_9">#REF!</definedName>
    <definedName name="sewer_9_1">#REF!</definedName>
    <definedName name="SSC">#N/A</definedName>
    <definedName name="SSF">#N/A</definedName>
    <definedName name="SSTR">#N/A</definedName>
    <definedName name="STMFEE">#N/A</definedName>
    <definedName name="storm_1">#REF!</definedName>
    <definedName name="storm_1_1">#REF!</definedName>
    <definedName name="storm_10">#REF!</definedName>
    <definedName name="storm_10_1">#REF!</definedName>
    <definedName name="storm_11">#REF!</definedName>
    <definedName name="storm_11_1">#REF!</definedName>
    <definedName name="storm_12">#REF!</definedName>
    <definedName name="storm_12_1">#REF!</definedName>
    <definedName name="storm_2">#REF!</definedName>
    <definedName name="storm_2_1">#REF!</definedName>
    <definedName name="storm_3">#REF!</definedName>
    <definedName name="storm_3_1">#REF!</definedName>
    <definedName name="storm_4">#REF!</definedName>
    <definedName name="storm_4_1">#REF!</definedName>
    <definedName name="storm_5">#REF!</definedName>
    <definedName name="storm_5_1">#REF!</definedName>
    <definedName name="storm_6">#REF!</definedName>
    <definedName name="storm_6_1">#REF!</definedName>
    <definedName name="storm_7">#REF!</definedName>
    <definedName name="storm_7_1">#REF!</definedName>
    <definedName name="storm_8">#REF!</definedName>
    <definedName name="storm_8_1">#REF!</definedName>
    <definedName name="storm_9">#REF!</definedName>
    <definedName name="storm_9_1">#REF!</definedName>
    <definedName name="SUPCOSTS">#N/A</definedName>
    <definedName name="survey_1">#REF!</definedName>
    <definedName name="survey_1_1">#REF!</definedName>
    <definedName name="survey_10">#REF!</definedName>
    <definedName name="survey_10_1">#REF!</definedName>
    <definedName name="survey_11">#REF!</definedName>
    <definedName name="survey_11_1">#REF!</definedName>
    <definedName name="survey_12">#REF!</definedName>
    <definedName name="survey_12_1">#REF!</definedName>
    <definedName name="survey_2">#REF!</definedName>
    <definedName name="survey_2_1">#REF!</definedName>
    <definedName name="survey_3">#REF!</definedName>
    <definedName name="survey_3_1">#REF!</definedName>
    <definedName name="survey_4">#REF!</definedName>
    <definedName name="survey_4_1">#REF!</definedName>
    <definedName name="survey_5">#REF!</definedName>
    <definedName name="survey_5_1">#REF!</definedName>
    <definedName name="survey_6">#REF!</definedName>
    <definedName name="survey_6_1">#REF!</definedName>
    <definedName name="survey_7">#REF!</definedName>
    <definedName name="survey_7_1">#REF!</definedName>
    <definedName name="survey_8">#REF!</definedName>
    <definedName name="survey_8_1">#REF!</definedName>
    <definedName name="survey_9">#REF!</definedName>
    <definedName name="survey_9_1">#REF!</definedName>
    <definedName name="tax_1">#REF!</definedName>
    <definedName name="tax_1_1">#REF!</definedName>
    <definedName name="tax_10">#REF!</definedName>
    <definedName name="tax_10_1">#REF!</definedName>
    <definedName name="tax_11">#REF!</definedName>
    <definedName name="tax_11_1">#REF!</definedName>
    <definedName name="tax_12">#REF!</definedName>
    <definedName name="tax_12_1">#REF!</definedName>
    <definedName name="tax_2">#REF!</definedName>
    <definedName name="tax_2_1">#REF!</definedName>
    <definedName name="tax_3">#REF!</definedName>
    <definedName name="tax_3_1">#REF!</definedName>
    <definedName name="tax_4">#REF!</definedName>
    <definedName name="tax_4_1">#REF!</definedName>
    <definedName name="tax_5">#REF!</definedName>
    <definedName name="tax_5_1">#REF!</definedName>
    <definedName name="tax_6">#REF!</definedName>
    <definedName name="tax_6_1">#REF!</definedName>
    <definedName name="tax_7">#REF!</definedName>
    <definedName name="tax_7_1">#REF!</definedName>
    <definedName name="tax_8">#REF!</definedName>
    <definedName name="tax_8_1">#REF!</definedName>
    <definedName name="tax_9">#REF!</definedName>
    <definedName name="tax_9_1">#REF!</definedName>
    <definedName name="TDRFEE">#N/A</definedName>
    <definedName name="test_1">#REF!</definedName>
    <definedName name="test_1_1">#REF!</definedName>
    <definedName name="test_10">#REF!</definedName>
    <definedName name="test_10_1">#REF!</definedName>
    <definedName name="test_11">#REF!</definedName>
    <definedName name="test_11_1">#REF!</definedName>
    <definedName name="test_12">#REF!</definedName>
    <definedName name="test_12_1">#REF!</definedName>
    <definedName name="test_2">#REF!</definedName>
    <definedName name="test_2_1">#REF!</definedName>
    <definedName name="test_3">#REF!</definedName>
    <definedName name="test_3_1">#REF!</definedName>
    <definedName name="test_4">#REF!</definedName>
    <definedName name="test_4_1">#REF!</definedName>
    <definedName name="test_5">#REF!</definedName>
    <definedName name="test_5_1">#REF!</definedName>
    <definedName name="test_6">#REF!</definedName>
    <definedName name="test_6_1">#REF!</definedName>
    <definedName name="test_7">#REF!</definedName>
    <definedName name="test_7_1">#REF!</definedName>
    <definedName name="test_8">#REF!</definedName>
    <definedName name="test_8_1">#REF!</definedName>
    <definedName name="test_9">#REF!</definedName>
    <definedName name="test_9_1">#REF!</definedName>
    <definedName name="TOT_MISC">#N/A</definedName>
    <definedName name="TOT_SSC_R">#N/A</definedName>
    <definedName name="TOTAL_A">#N/A</definedName>
    <definedName name="TOTAL_B">#N/A</definedName>
    <definedName name="TOTAL_SPEC_FAC">#N/A</definedName>
    <definedName name="TOTALMISC">#N/A</definedName>
    <definedName name="TTLANTFEE">#N/A</definedName>
    <definedName name="UNIT">#N/A</definedName>
    <definedName name="UNIT_PRICE">#N/A</definedName>
    <definedName name="walls_1">#REF!</definedName>
    <definedName name="walls_1_1">#REF!</definedName>
    <definedName name="walls_10">#REF!</definedName>
    <definedName name="walls_10_1">#REF!</definedName>
    <definedName name="walls_11">#REF!</definedName>
    <definedName name="walls_11_1">#REF!</definedName>
    <definedName name="walls_12">#REF!</definedName>
    <definedName name="walls_12_1">#REF!</definedName>
    <definedName name="walls_2">#REF!</definedName>
    <definedName name="walls_2_1">#REF!</definedName>
    <definedName name="walls_3">#REF!</definedName>
    <definedName name="walls_3_1">#REF!</definedName>
    <definedName name="walls_4">#REF!</definedName>
    <definedName name="walls_4_1">#REF!</definedName>
    <definedName name="walls_5">#REF!</definedName>
    <definedName name="walls_5_1">#REF!</definedName>
    <definedName name="walls_6">#REF!</definedName>
    <definedName name="walls_6_1">#REF!</definedName>
    <definedName name="walls_7">#REF!</definedName>
    <definedName name="walls_7_1">#REF!</definedName>
    <definedName name="walls_8">#REF!</definedName>
    <definedName name="walls_8_1">#REF!</definedName>
    <definedName name="walls_9">#REF!</definedName>
    <definedName name="walls_9_1">#REF!</definedName>
    <definedName name="water_1">#REF!</definedName>
    <definedName name="water_1_1">#REF!</definedName>
    <definedName name="water_10">#REF!</definedName>
    <definedName name="water_10_1">#REF!</definedName>
    <definedName name="water_11">#REF!</definedName>
    <definedName name="water_11_1">#REF!</definedName>
    <definedName name="water_12">#REF!</definedName>
    <definedName name="water_12_1">#REF!</definedName>
    <definedName name="water_2">#REF!</definedName>
    <definedName name="water_2_1">#REF!</definedName>
    <definedName name="water_3">#REF!</definedName>
    <definedName name="water_3_1">#REF!</definedName>
    <definedName name="water_4">#REF!</definedName>
    <definedName name="water_4_1">#REF!</definedName>
    <definedName name="water_5">#REF!</definedName>
    <definedName name="water_5_1">#REF!</definedName>
    <definedName name="water_6">#REF!</definedName>
    <definedName name="water_6_1">#REF!</definedName>
    <definedName name="water_7">#REF!</definedName>
    <definedName name="water_7_1">#REF!</definedName>
    <definedName name="water_8">#REF!</definedName>
    <definedName name="water_8_1">#REF!</definedName>
    <definedName name="water_9">#REF!</definedName>
    <definedName name="water_9_1">#REF!</definedName>
    <definedName name="wrn.2007._.all." hidden="1">{"2007",#N/A,FALSE,"SUMMARY";"2007",#N/A,FALSE,"RET ON CAP";"2007",#N/A,FALSE,"PROFORMA";"2007",#N/A,FALSE,"Assumptions";"2007",#N/A,FALSE,"Sales &amp; Marketing";"2007",#N/A,FALSE,"Overhead";"2007",#N/A,FALSE,"General Project";"2007",#N/A,FALSE,"Development"}</definedName>
    <definedName name="wrn.2007._.summaries." hidden="1">{#N/A,#N/A,FALSE,"SUMMARY";#N/A,#N/A,FALSE,"RET ON CAP"}</definedName>
    <definedName name="Z_7AFE6BC8_23A0_4BBB_8F94_4DDEF54F3E6D_.wvu.Cols" localSheetId="0" hidden="1">COVER!$J:$AA,COVER!#REF!,COVER!#REF!,COVER!#REF!,COVER!#REF!,COVER!#REF!</definedName>
    <definedName name="Z_7AFE6BC8_23A0_4BBB_8F94_4DDEF54F3E6D_.wvu.PrintArea" localSheetId="2" hidden="1">Paving!$A$2:$G$4</definedName>
    <definedName name="Z_7AFE6BC8_23A0_4BBB_8F94_4DDEF54F3E6D_.wvu.PrintArea" localSheetId="3" hidden="1">Water!$A$2:$G$76</definedName>
    <definedName name="Z_7AFE6BC8_23A0_4BBB_8F94_4DDEF54F3E6D_.wvu.PrintTitles" localSheetId="0" hidden="1">COVER!$B:$B</definedName>
    <definedName name="Z_7AFE6BC8_23A0_4BBB_8F94_4DDEF54F3E6D_.wvu.PrintTitles" localSheetId="5" hidden="1">'Drainage '!$3:$3</definedName>
    <definedName name="Z_7AFE6BC8_23A0_4BBB_8F94_4DDEF54F3E6D_.wvu.PrintTitles" localSheetId="2" hidden="1">Paving!$3:$3</definedName>
    <definedName name="Z_7AFE6BC8_23A0_4BBB_8F94_4DDEF54F3E6D_.wvu.PrintTitles" localSheetId="4" hidden="1">Wastewater!$3:$3</definedName>
    <definedName name="Z_7AFE6BC8_23A0_4BBB_8F94_4DDEF54F3E6D_.wvu.PrintTitles" localSheetId="3" hidden="1">Water!$3:$3</definedName>
    <definedName name="Z_9177CEF0_7954_4DFC_A925_8F93E2F3ED96_.wvu.Cols" localSheetId="0" hidden="1">COVER!$D:$D,COVER!$J:$AA,COVER!#REF!,COVER!#REF!,COVER!#REF!,COVER!#REF!,COVER!#REF!</definedName>
    <definedName name="Z_9177CEF0_7954_4DFC_A925_8F93E2F3ED96_.wvu.PrintArea" localSheetId="2" hidden="1">Paving!$A$2:$G$4</definedName>
    <definedName name="Z_9177CEF0_7954_4DFC_A925_8F93E2F3ED96_.wvu.PrintArea" localSheetId="3" hidden="1">Water!$A$2:$G$76</definedName>
    <definedName name="Z_9177CEF0_7954_4DFC_A925_8F93E2F3ED96_.wvu.PrintTitles" localSheetId="0" hidden="1">COVER!$B:$B</definedName>
    <definedName name="Z_9177CEF0_7954_4DFC_A925_8F93E2F3ED96_.wvu.PrintTitles" localSheetId="5" hidden="1">'Drainage '!$3:$3</definedName>
    <definedName name="Z_9177CEF0_7954_4DFC_A925_8F93E2F3ED96_.wvu.PrintTitles" localSheetId="2" hidden="1">Paving!$3:$3</definedName>
    <definedName name="Z_9177CEF0_7954_4DFC_A925_8F93E2F3ED96_.wvu.PrintTitles" localSheetId="4" hidden="1">Wastewater!$3:$3</definedName>
    <definedName name="Z_9177CEF0_7954_4DFC_A925_8F93E2F3ED96_.wvu.PrintTitles" localSheetId="3" hidden="1">Water!$3:$3</definedName>
    <definedName name="Z_EDD189AC_B7A7_4EF5_8D48_A3A351E199E2_.wvu.Cols" localSheetId="0" hidden="1">COVER!$J:$AA,COVER!#REF!,COVER!#REF!,COVER!#REF!,COVER!#REF!,COVER!#REF!</definedName>
    <definedName name="Z_EDD189AC_B7A7_4EF5_8D48_A3A351E199E2_.wvu.PrintArea" localSheetId="2" hidden="1">Paving!$A$2:$G$4</definedName>
    <definedName name="Z_EDD189AC_B7A7_4EF5_8D48_A3A351E199E2_.wvu.PrintArea" localSheetId="3" hidden="1">Water!$A$2:$G$76</definedName>
    <definedName name="Z_EDD189AC_B7A7_4EF5_8D48_A3A351E199E2_.wvu.PrintTitles" localSheetId="0" hidden="1">COVER!$B:$B</definedName>
    <definedName name="Z_EDD189AC_B7A7_4EF5_8D48_A3A351E199E2_.wvu.PrintTitles" localSheetId="5" hidden="1">'Drainage '!$3:$3</definedName>
    <definedName name="Z_EDD189AC_B7A7_4EF5_8D48_A3A351E199E2_.wvu.PrintTitles" localSheetId="2" hidden="1">Paving!$3:$3</definedName>
    <definedName name="Z_EDD189AC_B7A7_4EF5_8D48_A3A351E199E2_.wvu.PrintTitles" localSheetId="4" hidden="1">Wastewater!$3:$3</definedName>
    <definedName name="Z_EDD189AC_B7A7_4EF5_8D48_A3A351E199E2_.wvu.PrintTitles" localSheetId="3" hidden="1">Water!$3:$3</definedName>
    <definedName name="ZONING">#N/A</definedName>
  </definedNames>
  <calcPr calcId="191029"/>
  <customWorkbookViews>
    <customWorkbookView name="steve.kempton - Personal View" guid="{9177CEF0-7954-4DFC-A925-8F93E2F3ED96}" mergeInterval="0" personalView="1" maximized="1" windowWidth="1121" windowHeight="660" tabRatio="777" activeSheetId="1"/>
    <customWorkbookView name="tsquitieri - Personal View" guid="{EDD189AC-B7A7-4EF5-8D48-A3A351E199E2}" mergeInterval="0" personalView="1" maximized="1" windowWidth="1360" windowHeight="543" tabRatio="777" activeSheetId="23"/>
    <customWorkbookView name="Michelle Campbell - Personal View" guid="{7AFE6BC8-23A0-4BBB-8F94-4DDEF54F3E6D}" mergeInterval="0" personalView="1" maximized="1" windowWidth="1360" windowHeight="525" tabRatio="777" activeSheetId="3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9" l="1"/>
  <c r="G16" i="29" s="1"/>
  <c r="D13" i="22"/>
  <c r="D7" i="22"/>
  <c r="A8" i="22"/>
  <c r="A9" i="22" s="1"/>
  <c r="A10" i="22" s="1"/>
  <c r="A11" i="22" s="1"/>
  <c r="A12" i="22" s="1"/>
  <c r="A13" i="22" s="1"/>
  <c r="D7" i="19"/>
  <c r="D8" i="19" s="1"/>
  <c r="D6" i="19"/>
  <c r="D13" i="19"/>
  <c r="G13" i="19" s="1"/>
  <c r="D18" i="21"/>
  <c r="G18" i="21" s="1"/>
  <c r="G9" i="21"/>
  <c r="G10" i="21"/>
  <c r="G11" i="21"/>
  <c r="G12" i="21"/>
  <c r="G13" i="21"/>
  <c r="G14" i="21"/>
  <c r="G15" i="21"/>
  <c r="G16" i="21"/>
  <c r="G17" i="21"/>
  <c r="G19" i="21"/>
  <c r="G21" i="21"/>
  <c r="D20" i="21"/>
  <c r="G20" i="21" s="1"/>
  <c r="D22" i="21"/>
  <c r="G22" i="21" s="1"/>
  <c r="G6" i="2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G19" i="20"/>
  <c r="G18" i="20"/>
  <c r="A16" i="29"/>
  <c r="A17" i="29"/>
  <c r="G17" i="29"/>
  <c r="G15" i="29"/>
  <c r="G14" i="29"/>
  <c r="G13" i="29"/>
  <c r="G12" i="29"/>
  <c r="G11" i="29"/>
  <c r="G10" i="29"/>
  <c r="G9" i="29"/>
  <c r="G8" i="29"/>
  <c r="G7" i="29"/>
  <c r="G6" i="29"/>
  <c r="A15" i="29"/>
  <c r="G9" i="19"/>
  <c r="G10" i="19"/>
  <c r="G11" i="19"/>
  <c r="G12" i="19"/>
  <c r="G14" i="19"/>
  <c r="G15" i="19"/>
  <c r="G10" i="22"/>
  <c r="G21" i="20" l="1"/>
  <c r="G8" i="20"/>
  <c r="G9" i="20"/>
  <c r="G10" i="20"/>
  <c r="G11" i="20"/>
  <c r="G12" i="20"/>
  <c r="G13" i="20"/>
  <c r="G14" i="20"/>
  <c r="G15" i="20"/>
  <c r="G16" i="20"/>
  <c r="G17" i="20"/>
  <c r="G20" i="20"/>
  <c r="G7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G7" i="19"/>
  <c r="G8" i="19"/>
  <c r="G8" i="22"/>
  <c r="G6" i="19" l="1"/>
  <c r="G6" i="20"/>
  <c r="G9" i="22"/>
  <c r="G11" i="22"/>
  <c r="G12" i="22"/>
  <c r="G13" i="22"/>
  <c r="L23" i="22"/>
  <c r="G19" i="29" l="1"/>
  <c r="I10" i="1" s="1"/>
  <c r="G25" i="20"/>
  <c r="I14" i="1" s="1"/>
  <c r="G15" i="22" l="1"/>
  <c r="I18" i="1" s="1"/>
  <c r="G8" i="21"/>
  <c r="G7" i="21"/>
  <c r="A7" i="19"/>
  <c r="A8" i="19" s="1"/>
  <c r="A9" i="19" s="1"/>
  <c r="A10" i="19" s="1"/>
  <c r="A11" i="19" s="1"/>
  <c r="A12" i="19" s="1"/>
  <c r="A13" i="19" s="1"/>
  <c r="A14" i="19" s="1"/>
  <c r="A15" i="19" s="1"/>
  <c r="G24" i="21" l="1"/>
  <c r="I16" i="1" s="1"/>
  <c r="G17" i="19"/>
  <c r="I12" i="1" s="1"/>
  <c r="I23" i="1" l="1"/>
</calcChain>
</file>

<file path=xl/sharedStrings.xml><?xml version="1.0" encoding="utf-8"?>
<sst xmlns="http://schemas.openxmlformats.org/spreadsheetml/2006/main" count="178" uniqueCount="96">
  <si>
    <t>Unit</t>
  </si>
  <si>
    <t>Unit Price</t>
  </si>
  <si>
    <t>Total</t>
  </si>
  <si>
    <t>Quantity</t>
  </si>
  <si>
    <t>Item</t>
  </si>
  <si>
    <t>LS</t>
  </si>
  <si>
    <t>EA</t>
  </si>
  <si>
    <t>AC</t>
  </si>
  <si>
    <t>LF</t>
  </si>
  <si>
    <t>SY</t>
  </si>
  <si>
    <t>ROADWAYS AND PAVEMENT</t>
  </si>
  <si>
    <t>WATER DISTRIBUTION SYSTEM</t>
  </si>
  <si>
    <t>STORM DRAINAGE</t>
  </si>
  <si>
    <t>CY</t>
  </si>
  <si>
    <t>4" Concrete Sidewalk (5' wide)</t>
  </si>
  <si>
    <t>Vendor/Pricing</t>
  </si>
  <si>
    <t>Temporary Sample Point</t>
  </si>
  <si>
    <t>Chlorination &amp; Testing</t>
  </si>
  <si>
    <t>18" RCP</t>
  </si>
  <si>
    <t>Mobilization</t>
  </si>
  <si>
    <t>TV Inspection</t>
  </si>
  <si>
    <t>Sewer Main Infiltration Test</t>
  </si>
  <si>
    <t>Manhole Exfiltration Test</t>
  </si>
  <si>
    <t>Television Inspection</t>
  </si>
  <si>
    <t>Storm Manhole</t>
  </si>
  <si>
    <t>Soil Tracking Prevention Device</t>
  </si>
  <si>
    <t>Pressure Test</t>
  </si>
  <si>
    <t>Signage &amp; Striping</t>
  </si>
  <si>
    <t>Silt Fence</t>
  </si>
  <si>
    <t>Fire Hydrant Assembly</t>
  </si>
  <si>
    <t>Miami Curb</t>
  </si>
  <si>
    <t>ADA Ramps</t>
  </si>
  <si>
    <t>Short Side Water Service</t>
  </si>
  <si>
    <t>Long Side Water Service</t>
  </si>
  <si>
    <t>Manhole (0'-6')</t>
  </si>
  <si>
    <t>Single Sewer Service</t>
  </si>
  <si>
    <t>Double Sewer Service</t>
  </si>
  <si>
    <t>Paving</t>
  </si>
  <si>
    <t>8" PVC Sewer (10'-12')</t>
  </si>
  <si>
    <t>Manhole (10'-12')</t>
  </si>
  <si>
    <t>Lift Station</t>
  </si>
  <si>
    <t xml:space="preserve">Type I Curb Inlet </t>
  </si>
  <si>
    <t>Amount</t>
  </si>
  <si>
    <t>TOTAL =</t>
  </si>
  <si>
    <t xml:space="preserve">Item </t>
  </si>
  <si>
    <t xml:space="preserve">Vendor/pricing </t>
  </si>
  <si>
    <t>EARTHWORK</t>
  </si>
  <si>
    <t>WASTEWATER</t>
  </si>
  <si>
    <t>Bid Schedule</t>
  </si>
  <si>
    <t>SUMMARY</t>
  </si>
  <si>
    <t>Earthwork</t>
  </si>
  <si>
    <t>Water</t>
  </si>
  <si>
    <t>Wastewater</t>
  </si>
  <si>
    <t>Drainage</t>
  </si>
  <si>
    <t>TOTAL</t>
  </si>
  <si>
    <t>NOTES:</t>
  </si>
  <si>
    <t xml:space="preserve">3/4" Reduced Pressure Backflow Preventer </t>
  </si>
  <si>
    <t>6" PVC Water Main</t>
  </si>
  <si>
    <t>6" Gate Valve</t>
  </si>
  <si>
    <t xml:space="preserve">4" PVC Forcemain </t>
  </si>
  <si>
    <t>4" Permanent Blowoff</t>
  </si>
  <si>
    <t>SF</t>
  </si>
  <si>
    <t>1.5" Type SP-9.5 Asphalt (1 Lift)</t>
  </si>
  <si>
    <t>6" Crushed Concrete Base (min. 150 LBR)</t>
  </si>
  <si>
    <t>12" Stabilized Subgrade (LBR 40)</t>
  </si>
  <si>
    <t>4" Reducer</t>
  </si>
  <si>
    <t>4" PVC Water Main</t>
  </si>
  <si>
    <t>6" DIP Water Main</t>
  </si>
  <si>
    <t xml:space="preserve">3/4" PE Water Main </t>
  </si>
  <si>
    <t>Type C Grate Top Inlet</t>
  </si>
  <si>
    <t>Type D Curb</t>
  </si>
  <si>
    <t>Type F Curb</t>
  </si>
  <si>
    <t>Sod Behind Curbs (2ft)</t>
  </si>
  <si>
    <t>Clearing and Grubbing Site</t>
  </si>
  <si>
    <t>Demo (Fence, Bridge, etc.)</t>
  </si>
  <si>
    <t>Pond Excavation and Placement</t>
  </si>
  <si>
    <t>Rough Grading (Pads, Roads, Open Space etc)</t>
  </si>
  <si>
    <t>Fine Grading</t>
  </si>
  <si>
    <t>Sod - Pond Slopes</t>
  </si>
  <si>
    <t>Sod - Bahia (slopes, berms, buffers)</t>
  </si>
  <si>
    <t>Seed and Mulch Disturbed Areas</t>
  </si>
  <si>
    <t>Dewatering</t>
  </si>
  <si>
    <t>Import Fill</t>
  </si>
  <si>
    <t>Windhorst Commons</t>
  </si>
  <si>
    <t>30" Heavy Wall Split Pipe Steel Casing</t>
  </si>
  <si>
    <t>16" x 6" Tapping Valve and Sleeve</t>
  </si>
  <si>
    <t>8" PVC Sewer (0'-12)</t>
  </si>
  <si>
    <t>8" PVC Sewer (12'-14')</t>
  </si>
  <si>
    <t>6"x4" Tapping Sleeve</t>
  </si>
  <si>
    <t>12" Steel Casing</t>
  </si>
  <si>
    <t>4" Plug Valve</t>
  </si>
  <si>
    <t>Open Cut 4" Force Main</t>
  </si>
  <si>
    <t>15" RCP</t>
  </si>
  <si>
    <t>18" MES</t>
  </si>
  <si>
    <t>12" Heavy Wall Split Pipe Steel Casing</t>
  </si>
  <si>
    <t>Contractor to verify all quantities.  Quantities provided in attached Bid Tabs are for reference purposes only and for determining unit pricing in the event there is a need for a change order. Bid Proposals must include Bid Tabs completed and tabulated to be accepted and considered during review of bids.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</si>
</sst>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 $&quot;#,##0.00\ ;&quot; $(&quot;#,##0.00\);&quot; $-&quot;#\ ;@\ "/>
    <numFmt numFmtId="167" formatCode="#,##0.00\ ;&quot; (&quot;#,##0.00\);&quot; -&quot;#\ ;@\ "/>
    <numFmt numFmtId="168" formatCode="_(* #,##0.00_);_(* \(#,##0.00\);_(* \-??_);_(@_)"/>
    <numFmt numFmtId="169" formatCode="_(\$* #,##0.00_);_(\$* \(#,##0.00\);_(\$* \-??_);_(@_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b/>
      <sz val="18"/>
      <color indexed="48"/>
      <name val="Cambri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29"/>
      </patternFill>
    </fill>
    <fill>
      <patternFill patternType="solid">
        <fgColor indexed="45"/>
        <bgColor indexed="46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45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56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21"/>
        <bgColor indexed="6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5"/>
        <bgColor indexed="6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1">
    <xf numFmtId="0" fontId="0" fillId="0" borderId="0"/>
    <xf numFmtId="0" fontId="12" fillId="2" borderId="0" applyNumberFormat="0" applyBorder="0" applyAlignment="0" applyProtection="0"/>
    <xf numFmtId="0" fontId="12" fillId="3" borderId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/>
    <xf numFmtId="0" fontId="12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23" borderId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24" borderId="0"/>
    <xf numFmtId="0" fontId="13" fillId="4" borderId="0" applyNumberFormat="0" applyBorder="0" applyAlignment="0" applyProtection="0"/>
    <xf numFmtId="10" fontId="10" fillId="0" borderId="1" applyNumberFormat="0" applyFill="0" applyBorder="0" applyAlignment="0" applyProtection="0"/>
    <xf numFmtId="10" fontId="10" fillId="0" borderId="1" applyNumberFormat="0" applyFill="0" applyBorder="0" applyAlignment="0" applyProtection="0"/>
    <xf numFmtId="0" fontId="10" fillId="0" borderId="0"/>
    <xf numFmtId="0" fontId="13" fillId="25" borderId="0" applyNumberFormat="0" applyBorder="0" applyAlignment="0" applyProtection="0"/>
    <xf numFmtId="0" fontId="13" fillId="26" borderId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/>
    <xf numFmtId="0" fontId="13" fillId="21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3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/>
    <xf numFmtId="0" fontId="13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5" borderId="0"/>
    <xf numFmtId="0" fontId="14" fillId="33" borderId="0" applyNumberFormat="0" applyBorder="0" applyAlignment="0" applyProtection="0"/>
    <xf numFmtId="0" fontId="15" fillId="34" borderId="2" applyNumberFormat="0" applyAlignment="0" applyProtection="0"/>
    <xf numFmtId="0" fontId="28" fillId="35" borderId="2"/>
    <xf numFmtId="0" fontId="15" fillId="34" borderId="2" applyNumberFormat="0" applyAlignment="0" applyProtection="0"/>
    <xf numFmtId="0" fontId="16" fillId="36" borderId="3" applyNumberFormat="0" applyAlignment="0" applyProtection="0"/>
    <xf numFmtId="0" fontId="16" fillId="37" borderId="3"/>
    <xf numFmtId="0" fontId="16" fillId="36" borderId="3" applyNumberFormat="0" applyAlignment="0" applyProtection="0"/>
    <xf numFmtId="43" fontId="9" fillId="0" borderId="0" applyFont="0" applyFill="0" applyBorder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44" fontId="9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44" fontId="9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44" fontId="9" fillId="0" borderId="0" applyFont="0" applyFill="0" applyBorder="0" applyAlignment="0" applyProtection="0"/>
    <xf numFmtId="166" fontId="9" fillId="0" borderId="0"/>
    <xf numFmtId="0" fontId="9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7" borderId="0"/>
    <xf numFmtId="0" fontId="18" fillId="10" borderId="0" applyNumberFormat="0" applyBorder="0" applyAlignment="0" applyProtection="0"/>
    <xf numFmtId="0" fontId="19" fillId="0" borderId="4" applyNumberFormat="0" applyFill="0" applyAlignment="0" applyProtection="0"/>
    <xf numFmtId="0" fontId="29" fillId="0" borderId="5"/>
    <xf numFmtId="0" fontId="19" fillId="0" borderId="4" applyNumberFormat="0" applyFill="0" applyAlignment="0" applyProtection="0"/>
    <xf numFmtId="0" fontId="20" fillId="0" borderId="6" applyNumberFormat="0" applyFill="0" applyAlignment="0" applyProtection="0"/>
    <xf numFmtId="0" fontId="30" fillId="0" borderId="7"/>
    <xf numFmtId="0" fontId="20" fillId="0" borderId="6" applyNumberFormat="0" applyFill="0" applyAlignment="0" applyProtection="0"/>
    <xf numFmtId="0" fontId="21" fillId="0" borderId="8" applyNumberFormat="0" applyFill="0" applyAlignment="0" applyProtection="0"/>
    <xf numFmtId="0" fontId="31" fillId="0" borderId="9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  <xf numFmtId="0" fontId="22" fillId="15" borderId="2" applyNumberFormat="0" applyAlignment="0" applyProtection="0"/>
    <xf numFmtId="0" fontId="22" fillId="12" borderId="2"/>
    <xf numFmtId="0" fontId="22" fillId="15" borderId="2" applyNumberFormat="0" applyAlignment="0" applyProtection="0"/>
    <xf numFmtId="0" fontId="23" fillId="0" borderId="10" applyNumberFormat="0" applyFill="0" applyAlignment="0" applyProtection="0"/>
    <xf numFmtId="0" fontId="32" fillId="0" borderId="11"/>
    <xf numFmtId="0" fontId="23" fillId="0" borderId="10" applyNumberFormat="0" applyFill="0" applyAlignment="0" applyProtection="0"/>
    <xf numFmtId="0" fontId="24" fillId="15" borderId="0" applyNumberFormat="0" applyBorder="0" applyAlignment="0" applyProtection="0"/>
    <xf numFmtId="0" fontId="33" fillId="38" borderId="0"/>
    <xf numFmtId="0" fontId="24" fillId="15" borderId="0" applyNumberFormat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6" borderId="12" applyNumberFormat="0" applyFont="0" applyAlignment="0" applyProtection="0"/>
    <xf numFmtId="0" fontId="9" fillId="39" borderId="12"/>
    <xf numFmtId="0" fontId="9" fillId="39" borderId="12"/>
    <xf numFmtId="0" fontId="9" fillId="39" borderId="12"/>
    <xf numFmtId="0" fontId="9" fillId="6" borderId="12" applyNumberFormat="0" applyFont="0" applyAlignment="0" applyProtection="0"/>
    <xf numFmtId="0" fontId="9" fillId="6" borderId="12" applyNumberFormat="0" applyFont="0" applyAlignment="0" applyProtection="0"/>
    <xf numFmtId="0" fontId="25" fillId="34" borderId="13" applyNumberFormat="0" applyAlignment="0" applyProtection="0"/>
    <xf numFmtId="0" fontId="25" fillId="35" borderId="13"/>
    <xf numFmtId="0" fontId="25" fillId="34" borderId="13" applyNumberFormat="0" applyAlignment="0" applyProtection="0"/>
    <xf numFmtId="9" fontId="9" fillId="0" borderId="0" applyFont="0" applyFill="0" applyBorder="0" applyAlignment="0" applyProtection="0"/>
    <xf numFmtId="9" fontId="9" fillId="0" borderId="0"/>
    <xf numFmtId="9" fontId="9" fillId="0" borderId="0"/>
    <xf numFmtId="9" fontId="9" fillId="0" borderId="0"/>
    <xf numFmtId="9" fontId="9" fillId="0" borderId="0"/>
    <xf numFmtId="0" fontId="26" fillId="0" borderId="0" applyNumberFormat="0" applyFill="0" applyBorder="0" applyAlignment="0" applyProtection="0"/>
    <xf numFmtId="0" fontId="34" fillId="0" borderId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5"/>
    <xf numFmtId="0" fontId="2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37" fillId="0" borderId="0" applyNumberFormat="0" applyFill="0" applyBorder="0" applyAlignment="0" applyProtection="0"/>
    <xf numFmtId="0" fontId="52" fillId="0" borderId="0"/>
    <xf numFmtId="44" fontId="52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20" applyNumberFormat="0" applyAlignment="0" applyProtection="0"/>
    <xf numFmtId="0" fontId="60" fillId="45" borderId="21" applyNumberFormat="0" applyAlignment="0" applyProtection="0"/>
    <xf numFmtId="0" fontId="61" fillId="45" borderId="20" applyNumberFormat="0" applyAlignment="0" applyProtection="0"/>
    <xf numFmtId="0" fontId="62" fillId="0" borderId="22" applyNumberFormat="0" applyFill="0" applyAlignment="0" applyProtection="0"/>
    <xf numFmtId="0" fontId="63" fillId="46" borderId="23" applyNumberFormat="0" applyAlignment="0" applyProtection="0"/>
    <xf numFmtId="0" fontId="64" fillId="0" borderId="0" applyNumberFormat="0" applyFill="0" applyBorder="0" applyAlignment="0" applyProtection="0"/>
    <xf numFmtId="0" fontId="52" fillId="47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67" fillId="59" borderId="0" applyNumberFormat="0" applyBorder="0" applyAlignment="0" applyProtection="0"/>
    <xf numFmtId="0" fontId="67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70" borderId="0" applyNumberFormat="0" applyBorder="0" applyAlignment="0" applyProtection="0"/>
    <xf numFmtId="0" fontId="67" fillId="71" borderId="0" applyNumberFormat="0" applyBorder="0" applyAlignment="0" applyProtection="0"/>
    <xf numFmtId="43" fontId="52" fillId="0" borderId="0" applyFont="0" applyFill="0" applyBorder="0" applyAlignment="0" applyProtection="0"/>
    <xf numFmtId="0" fontId="4" fillId="0" borderId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20" applyNumberFormat="0" applyAlignment="0" applyProtection="0"/>
    <xf numFmtId="0" fontId="45" fillId="45" borderId="21" applyNumberFormat="0" applyAlignment="0" applyProtection="0"/>
    <xf numFmtId="0" fontId="46" fillId="45" borderId="20" applyNumberFormat="0" applyAlignment="0" applyProtection="0"/>
    <xf numFmtId="0" fontId="47" fillId="0" borderId="22" applyNumberFormat="0" applyFill="0" applyAlignment="0" applyProtection="0"/>
    <xf numFmtId="0" fontId="48" fillId="46" borderId="23" applyNumberFormat="0" applyAlignment="0" applyProtection="0"/>
    <xf numFmtId="0" fontId="49" fillId="0" borderId="0" applyNumberFormat="0" applyFill="0" applyBorder="0" applyAlignment="0" applyProtection="0"/>
    <xf numFmtId="0" fontId="4" fillId="47" borderId="24" applyNumberFormat="0" applyFont="0" applyAlignment="0" applyProtection="0"/>
    <xf numFmtId="0" fontId="50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5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51" fillId="67" borderId="0" applyNumberFormat="0" applyBorder="0" applyAlignment="0" applyProtection="0"/>
    <xf numFmtId="0" fontId="51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51" fillId="71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7" borderId="24" applyNumberFormat="0" applyFont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0" fontId="68" fillId="0" borderId="0"/>
    <xf numFmtId="168" fontId="68" fillId="0" borderId="0" applyBorder="0" applyProtection="0"/>
    <xf numFmtId="169" fontId="68" fillId="0" borderId="0" applyBorder="0" applyProtection="0"/>
  </cellStyleXfs>
  <cellXfs count="128">
    <xf numFmtId="0" fontId="0" fillId="0" borderId="0" xfId="0"/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14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 applyProtection="1">
      <alignment horizontal="center"/>
      <protection locked="0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69" fillId="0" borderId="0" xfId="0" applyFont="1" applyAlignment="1">
      <alignment horizontal="centerContinuous"/>
    </xf>
    <xf numFmtId="0" fontId="48" fillId="0" borderId="0" xfId="0" applyFont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/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164" fontId="76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Alignment="1" applyProtection="1">
      <alignment horizontal="right"/>
      <protection locked="0"/>
    </xf>
    <xf numFmtId="43" fontId="51" fillId="0" borderId="0" xfId="85" applyFont="1" applyAlignment="1">
      <alignment horizontal="left"/>
    </xf>
    <xf numFmtId="0" fontId="76" fillId="0" borderId="0" xfId="0" applyFont="1" applyAlignment="1">
      <alignment horizontal="center" vertical="center" wrapText="1"/>
    </xf>
    <xf numFmtId="164" fontId="76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 applyProtection="1">
      <alignment horizontal="right"/>
      <protection locked="0"/>
    </xf>
    <xf numFmtId="43" fontId="49" fillId="0" borderId="0" xfId="85" applyFont="1" applyAlignment="1">
      <alignment horizontal="left"/>
    </xf>
    <xf numFmtId="164" fontId="49" fillId="0" borderId="0" xfId="0" applyNumberFormat="1" applyFont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7" fontId="78" fillId="0" borderId="28" xfId="0" applyNumberFormat="1" applyFont="1" applyBorder="1" applyAlignment="1">
      <alignment horizontal="center"/>
    </xf>
    <xf numFmtId="0" fontId="76" fillId="0" borderId="0" xfId="0" applyFont="1" applyAlignment="1">
      <alignment horizontal="right"/>
    </xf>
    <xf numFmtId="0" fontId="74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right"/>
    </xf>
    <xf numFmtId="164" fontId="72" fillId="0" borderId="0" xfId="0" applyNumberFormat="1" applyFont="1" applyAlignment="1" applyProtection="1">
      <alignment horizontal="right"/>
      <protection locked="0"/>
    </xf>
    <xf numFmtId="164" fontId="70" fillId="0" borderId="0" xfId="0" applyNumberFormat="1" applyFont="1" applyAlignment="1">
      <alignment horizontal="left"/>
    </xf>
    <xf numFmtId="164" fontId="70" fillId="0" borderId="0" xfId="0" applyNumberFormat="1" applyFont="1" applyAlignment="1" applyProtection="1">
      <alignment horizontal="right"/>
      <protection locked="0"/>
    </xf>
    <xf numFmtId="164" fontId="70" fillId="0" borderId="0" xfId="0" applyNumberFormat="1" applyFont="1" applyAlignment="1">
      <alignment horizontal="right"/>
    </xf>
    <xf numFmtId="0" fontId="79" fillId="0" borderId="0" xfId="0" applyFont="1" applyAlignment="1">
      <alignment horizontal="center"/>
    </xf>
    <xf numFmtId="164" fontId="80" fillId="0" borderId="0" xfId="0" applyNumberFormat="1" applyFont="1" applyAlignment="1">
      <alignment horizontal="center"/>
    </xf>
    <xf numFmtId="164" fontId="76" fillId="0" borderId="0" xfId="0" applyNumberFormat="1" applyFont="1" applyAlignment="1">
      <alignment horizontal="left"/>
    </xf>
    <xf numFmtId="164" fontId="79" fillId="0" borderId="0" xfId="0" applyNumberFormat="1" applyFont="1" applyAlignment="1">
      <alignment horizontal="left"/>
    </xf>
    <xf numFmtId="0" fontId="78" fillId="0" borderId="0" xfId="0" applyFont="1" applyAlignment="1">
      <alignment horizontal="right"/>
    </xf>
    <xf numFmtId="164" fontId="78" fillId="0" borderId="0" xfId="0" applyNumberFormat="1" applyFont="1" applyAlignment="1">
      <alignment horizontal="center"/>
    </xf>
    <xf numFmtId="0" fontId="80" fillId="0" borderId="0" xfId="0" applyFont="1" applyAlignment="1">
      <alignment horizontal="left"/>
    </xf>
    <xf numFmtId="39" fontId="80" fillId="0" borderId="0" xfId="0" applyNumberFormat="1" applyFont="1" applyAlignment="1">
      <alignment horizontal="right"/>
    </xf>
    <xf numFmtId="0" fontId="80" fillId="0" borderId="0" xfId="0" applyFont="1"/>
    <xf numFmtId="0" fontId="80" fillId="0" borderId="0" xfId="0" applyFont="1" applyAlignment="1">
      <alignment horizontal="center"/>
    </xf>
    <xf numFmtId="0" fontId="80" fillId="0" borderId="0" xfId="0" applyFont="1" applyProtection="1">
      <protection locked="0"/>
    </xf>
    <xf numFmtId="0" fontId="80" fillId="0" borderId="0" xfId="0" applyFont="1" applyAlignment="1">
      <alignment horizontal="right"/>
    </xf>
    <xf numFmtId="6" fontId="80" fillId="0" borderId="0" xfId="85" applyNumberFormat="1" applyFont="1"/>
    <xf numFmtId="0" fontId="80" fillId="0" borderId="0" xfId="0" applyFont="1" applyAlignment="1" applyProtection="1">
      <alignment horizontal="center"/>
      <protection locked="0"/>
    </xf>
    <xf numFmtId="0" fontId="69" fillId="0" borderId="0" xfId="0" applyFont="1" applyAlignment="1">
      <alignment horizontal="right"/>
    </xf>
    <xf numFmtId="164" fontId="69" fillId="0" borderId="0" xfId="0" applyNumberFormat="1" applyFont="1" applyAlignment="1">
      <alignment horizontal="center"/>
    </xf>
    <xf numFmtId="43" fontId="69" fillId="0" borderId="0" xfId="85" applyFont="1" applyFill="1" applyAlignment="1">
      <alignment horizontal="right"/>
    </xf>
    <xf numFmtId="6" fontId="70" fillId="0" borderId="0" xfId="85" applyNumberFormat="1" applyFont="1"/>
    <xf numFmtId="164" fontId="70" fillId="0" borderId="0" xfId="0" applyNumberFormat="1" applyFont="1" applyAlignment="1">
      <alignment horizontal="center"/>
    </xf>
    <xf numFmtId="43" fontId="69" fillId="0" borderId="0" xfId="85" applyFont="1" applyAlignment="1">
      <alignment horizontal="center"/>
    </xf>
    <xf numFmtId="4" fontId="69" fillId="0" borderId="0" xfId="0" applyNumberFormat="1" applyFont="1" applyAlignment="1">
      <alignment horizontal="right"/>
    </xf>
    <xf numFmtId="43" fontId="70" fillId="0" borderId="0" xfId="85" applyFont="1"/>
    <xf numFmtId="0" fontId="70" fillId="0" borderId="0" xfId="0" applyFont="1" applyAlignment="1">
      <alignment horizontal="center"/>
    </xf>
    <xf numFmtId="0" fontId="70" fillId="0" borderId="0" xfId="0" applyFont="1"/>
    <xf numFmtId="0" fontId="69" fillId="0" borderId="0" xfId="0" applyFont="1" applyAlignment="1">
      <alignment horizontal="center"/>
    </xf>
    <xf numFmtId="164" fontId="70" fillId="0" borderId="0" xfId="0" applyNumberFormat="1" applyFont="1" applyAlignment="1" applyProtection="1">
      <alignment horizontal="center"/>
      <protection locked="0"/>
    </xf>
    <xf numFmtId="164" fontId="69" fillId="0" borderId="0" xfId="0" applyNumberFormat="1" applyFont="1" applyAlignment="1" applyProtection="1">
      <alignment horizontal="center"/>
      <protection locked="0"/>
    </xf>
    <xf numFmtId="0" fontId="70" fillId="0" borderId="0" xfId="0" applyFont="1" applyProtection="1">
      <protection locked="0"/>
    </xf>
    <xf numFmtId="0" fontId="69" fillId="40" borderId="0" xfId="0" applyFont="1" applyFill="1" applyProtection="1">
      <protection locked="0"/>
    </xf>
    <xf numFmtId="9" fontId="70" fillId="0" borderId="0" xfId="537" applyFont="1" applyProtection="1">
      <protection locked="0"/>
    </xf>
    <xf numFmtId="9" fontId="70" fillId="0" borderId="0" xfId="156" applyFont="1" applyProtection="1">
      <protection locked="0"/>
    </xf>
    <xf numFmtId="9" fontId="70" fillId="0" borderId="0" xfId="156" applyFont="1" applyAlignment="1" applyProtection="1">
      <alignment horizontal="center"/>
      <protection locked="0"/>
    </xf>
    <xf numFmtId="9" fontId="81" fillId="0" borderId="0" xfId="156" applyFont="1" applyProtection="1">
      <protection locked="0"/>
    </xf>
    <xf numFmtId="9" fontId="81" fillId="0" borderId="0" xfId="537" applyFont="1" applyProtection="1">
      <protection locked="0"/>
    </xf>
    <xf numFmtId="9" fontId="81" fillId="72" borderId="0" xfId="156" applyFont="1" applyFill="1" applyProtection="1">
      <protection locked="0"/>
    </xf>
    <xf numFmtId="9" fontId="81" fillId="72" borderId="0" xfId="537" applyFont="1" applyFill="1" applyProtection="1">
      <protection locked="0"/>
    </xf>
    <xf numFmtId="0" fontId="69" fillId="0" borderId="0" xfId="0" applyFont="1"/>
    <xf numFmtId="0" fontId="82" fillId="0" borderId="0" xfId="0" applyFont="1" applyAlignment="1">
      <alignment horizontal="left"/>
    </xf>
    <xf numFmtId="0" fontId="69" fillId="0" borderId="16" xfId="0" applyFont="1" applyBorder="1"/>
    <xf numFmtId="0" fontId="83" fillId="0" borderId="16" xfId="0" applyFont="1" applyBorder="1" applyAlignment="1">
      <alignment horizontal="center"/>
    </xf>
    <xf numFmtId="0" fontId="83" fillId="0" borderId="16" xfId="0" applyFont="1" applyBorder="1" applyAlignment="1">
      <alignment horizontal="center" wrapText="1"/>
    </xf>
    <xf numFmtId="164" fontId="69" fillId="0" borderId="29" xfId="0" applyNumberFormat="1" applyFont="1" applyBorder="1" applyAlignment="1">
      <alignment horizontal="center"/>
    </xf>
    <xf numFmtId="3" fontId="69" fillId="0" borderId="0" xfId="0" applyNumberFormat="1" applyFont="1" applyAlignment="1">
      <alignment horizontal="center"/>
    </xf>
    <xf numFmtId="3" fontId="69" fillId="0" borderId="0" xfId="0" applyNumberFormat="1" applyFont="1" applyAlignment="1">
      <alignment horizontal="left"/>
    </xf>
    <xf numFmtId="3" fontId="78" fillId="0" borderId="0" xfId="0" applyNumberFormat="1" applyFont="1" applyAlignment="1">
      <alignment horizontal="center"/>
    </xf>
    <xf numFmtId="0" fontId="78" fillId="0" borderId="0" xfId="134" applyFont="1" applyAlignment="1">
      <alignment horizontal="left"/>
    </xf>
    <xf numFmtId="0" fontId="78" fillId="0" borderId="0" xfId="134" applyFont="1" applyAlignment="1">
      <alignment horizontal="left"/>
    </xf>
    <xf numFmtId="3" fontId="76" fillId="0" borderId="0" xfId="0" applyNumberFormat="1" applyFont="1" applyAlignment="1">
      <alignment horizontal="center"/>
    </xf>
    <xf numFmtId="0" fontId="76" fillId="0" borderId="0" xfId="134" applyFont="1" applyAlignment="1">
      <alignment horizontal="left"/>
    </xf>
    <xf numFmtId="0" fontId="83" fillId="0" borderId="0" xfId="0" applyFont="1" applyAlignment="1">
      <alignment horizontal="left"/>
    </xf>
    <xf numFmtId="0" fontId="69" fillId="0" borderId="0" xfId="134" applyFont="1" applyAlignment="1">
      <alignment horizontal="left"/>
    </xf>
    <xf numFmtId="3" fontId="83" fillId="0" borderId="0" xfId="55" applyNumberFormat="1" applyFont="1" applyBorder="1" applyAlignment="1">
      <alignment horizontal="center"/>
    </xf>
    <xf numFmtId="165" fontId="69" fillId="0" borderId="0" xfId="85" applyNumberFormat="1" applyFont="1" applyAlignment="1">
      <alignment horizontal="center"/>
    </xf>
    <xf numFmtId="0" fontId="83" fillId="0" borderId="16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44" fontId="69" fillId="0" borderId="0" xfId="0" applyNumberFormat="1" applyFont="1" applyAlignment="1">
      <alignment horizontal="center"/>
    </xf>
    <xf numFmtId="44" fontId="69" fillId="0" borderId="0" xfId="93" applyFont="1" applyAlignment="1">
      <alignment horizontal="center"/>
    </xf>
    <xf numFmtId="4" fontId="69" fillId="0" borderId="0" xfId="0" applyNumberFormat="1" applyFont="1" applyAlignment="1">
      <alignment horizontal="center"/>
    </xf>
    <xf numFmtId="44" fontId="69" fillId="0" borderId="0" xfId="93" applyFont="1" applyFill="1" applyAlignment="1">
      <alignment horizontal="center"/>
    </xf>
    <xf numFmtId="0" fontId="83" fillId="0" borderId="0" xfId="0" applyFont="1"/>
    <xf numFmtId="44" fontId="83" fillId="0" borderId="0" xfId="93" applyFont="1" applyAlignment="1">
      <alignment horizontal="center"/>
    </xf>
    <xf numFmtId="4" fontId="83" fillId="0" borderId="0" xfId="0" applyNumberFormat="1" applyFont="1" applyAlignment="1">
      <alignment horizontal="center"/>
    </xf>
    <xf numFmtId="0" fontId="69" fillId="0" borderId="0" xfId="0" applyFont="1" applyAlignment="1">
      <alignment horizontal="left"/>
    </xf>
    <xf numFmtId="4" fontId="85" fillId="0" borderId="0" xfId="0" applyNumberFormat="1" applyFont="1" applyAlignment="1">
      <alignment horizontal="center"/>
    </xf>
    <xf numFmtId="4" fontId="69" fillId="0" borderId="0" xfId="55" applyNumberFormat="1" applyFont="1" applyBorder="1" applyAlignment="1">
      <alignment horizontal="center"/>
    </xf>
    <xf numFmtId="3" fontId="78" fillId="0" borderId="0" xfId="134" applyNumberFormat="1" applyFont="1" applyAlignment="1">
      <alignment horizontal="center"/>
    </xf>
    <xf numFmtId="0" fontId="78" fillId="0" borderId="0" xfId="134" applyFont="1" applyAlignment="1">
      <alignment horizontal="center"/>
    </xf>
    <xf numFmtId="3" fontId="76" fillId="0" borderId="0" xfId="134" applyNumberFormat="1" applyFont="1" applyAlignment="1">
      <alignment horizontal="center"/>
    </xf>
    <xf numFmtId="0" fontId="76" fillId="0" borderId="0" xfId="134" applyFont="1" applyAlignment="1">
      <alignment horizontal="center"/>
    </xf>
    <xf numFmtId="0" fontId="83" fillId="0" borderId="0" xfId="134" applyFont="1" applyAlignment="1">
      <alignment horizontal="left"/>
    </xf>
    <xf numFmtId="0" fontId="69" fillId="0" borderId="0" xfId="134" applyFont="1"/>
    <xf numFmtId="0" fontId="69" fillId="0" borderId="0" xfId="134" applyFont="1" applyAlignment="1">
      <alignment horizontal="center"/>
    </xf>
    <xf numFmtId="0" fontId="83" fillId="0" borderId="16" xfId="134" applyFont="1" applyBorder="1" applyAlignment="1">
      <alignment horizontal="left"/>
    </xf>
    <xf numFmtId="0" fontId="83" fillId="0" borderId="16" xfId="134" applyFont="1" applyBorder="1" applyAlignment="1">
      <alignment horizontal="center"/>
    </xf>
    <xf numFmtId="0" fontId="83" fillId="0" borderId="0" xfId="134" applyFont="1" applyAlignment="1">
      <alignment horizontal="center"/>
    </xf>
    <xf numFmtId="3" fontId="69" fillId="0" borderId="0" xfId="134" applyNumberFormat="1" applyFont="1" applyAlignment="1">
      <alignment horizontal="center"/>
    </xf>
    <xf numFmtId="4" fontId="69" fillId="0" borderId="0" xfId="134" applyNumberFormat="1" applyFont="1" applyAlignment="1">
      <alignment horizontal="center"/>
    </xf>
    <xf numFmtId="49" fontId="69" fillId="0" borderId="0" xfId="134" applyNumberFormat="1" applyFont="1" applyAlignment="1">
      <alignment horizontal="right"/>
    </xf>
    <xf numFmtId="3" fontId="69" fillId="0" borderId="0" xfId="134" applyNumberFormat="1" applyFont="1"/>
    <xf numFmtId="3" fontId="69" fillId="0" borderId="0" xfId="134" applyNumberFormat="1" applyFont="1" applyAlignment="1">
      <alignment horizontal="left"/>
    </xf>
  </cellXfs>
  <cellStyles count="541">
    <cellStyle name="20% - Accent1 10" xfId="214" xr:uid="{00000000-0005-0000-0000-000000000000}"/>
    <cellStyle name="20% - Accent1 2" xfId="1" xr:uid="{00000000-0005-0000-0000-000001000000}"/>
    <cellStyle name="20% - Accent1 2 2" xfId="2" xr:uid="{00000000-0005-0000-0000-000002000000}"/>
    <cellStyle name="20% - Accent1 2 2 2" xfId="436" xr:uid="{00000000-0005-0000-0000-000003000000}"/>
    <cellStyle name="20% - Accent1 2 2 3" xfId="309" xr:uid="{00000000-0005-0000-0000-000004000000}"/>
    <cellStyle name="20% - Accent1 2 3" xfId="338" xr:uid="{00000000-0005-0000-0000-000005000000}"/>
    <cellStyle name="20% - Accent1 2 3 2" xfId="465" xr:uid="{00000000-0005-0000-0000-000006000000}"/>
    <cellStyle name="20% - Accent1 2 4" xfId="394" xr:uid="{00000000-0005-0000-0000-000007000000}"/>
    <cellStyle name="20% - Accent1 2 5" xfId="256" xr:uid="{00000000-0005-0000-0000-000008000000}"/>
    <cellStyle name="20% - Accent1 3" xfId="3" xr:uid="{00000000-0005-0000-0000-000009000000}"/>
    <cellStyle name="20% - Accent1 3 2" xfId="408" xr:uid="{00000000-0005-0000-0000-00000A000000}"/>
    <cellStyle name="20% - Accent1 3 3" xfId="281" xr:uid="{00000000-0005-0000-0000-00000B000000}"/>
    <cellStyle name="20% - Accent1 4" xfId="295" xr:uid="{00000000-0005-0000-0000-00000C000000}"/>
    <cellStyle name="20% - Accent1 4 2" xfId="422" xr:uid="{00000000-0005-0000-0000-00000D000000}"/>
    <cellStyle name="20% - Accent1 5" xfId="324" xr:uid="{00000000-0005-0000-0000-00000E000000}"/>
    <cellStyle name="20% - Accent1 5 2" xfId="451" xr:uid="{00000000-0005-0000-0000-00000F000000}"/>
    <cellStyle name="20% - Accent1 6" xfId="352" xr:uid="{00000000-0005-0000-0000-000010000000}"/>
    <cellStyle name="20% - Accent1 6 2" xfId="479" xr:uid="{00000000-0005-0000-0000-000011000000}"/>
    <cellStyle name="20% - Accent1 7" xfId="366" xr:uid="{00000000-0005-0000-0000-000012000000}"/>
    <cellStyle name="20% - Accent1 8" xfId="380" xr:uid="{00000000-0005-0000-0000-000013000000}"/>
    <cellStyle name="20% - Accent1 9" xfId="494" xr:uid="{00000000-0005-0000-0000-000014000000}"/>
    <cellStyle name="20% - Accent2 10" xfId="218" xr:uid="{00000000-0005-0000-0000-000015000000}"/>
    <cellStyle name="20% - Accent2 2" xfId="4" xr:uid="{00000000-0005-0000-0000-000016000000}"/>
    <cellStyle name="20% - Accent2 2 2" xfId="5" xr:uid="{00000000-0005-0000-0000-000017000000}"/>
    <cellStyle name="20% - Accent2 2 2 2" xfId="438" xr:uid="{00000000-0005-0000-0000-000018000000}"/>
    <cellStyle name="20% - Accent2 2 2 3" xfId="311" xr:uid="{00000000-0005-0000-0000-000019000000}"/>
    <cellStyle name="20% - Accent2 2 3" xfId="340" xr:uid="{00000000-0005-0000-0000-00001A000000}"/>
    <cellStyle name="20% - Accent2 2 3 2" xfId="467" xr:uid="{00000000-0005-0000-0000-00001B000000}"/>
    <cellStyle name="20% - Accent2 2 4" xfId="396" xr:uid="{00000000-0005-0000-0000-00001C000000}"/>
    <cellStyle name="20% - Accent2 2 5" xfId="260" xr:uid="{00000000-0005-0000-0000-00001D000000}"/>
    <cellStyle name="20% - Accent2 3" xfId="6" xr:uid="{00000000-0005-0000-0000-00001E000000}"/>
    <cellStyle name="20% - Accent2 3 2" xfId="410" xr:uid="{00000000-0005-0000-0000-00001F000000}"/>
    <cellStyle name="20% - Accent2 3 3" xfId="283" xr:uid="{00000000-0005-0000-0000-000020000000}"/>
    <cellStyle name="20% - Accent2 4" xfId="297" xr:uid="{00000000-0005-0000-0000-000021000000}"/>
    <cellStyle name="20% - Accent2 4 2" xfId="424" xr:uid="{00000000-0005-0000-0000-000022000000}"/>
    <cellStyle name="20% - Accent2 5" xfId="326" xr:uid="{00000000-0005-0000-0000-000023000000}"/>
    <cellStyle name="20% - Accent2 5 2" xfId="453" xr:uid="{00000000-0005-0000-0000-000024000000}"/>
    <cellStyle name="20% - Accent2 6" xfId="354" xr:uid="{00000000-0005-0000-0000-000025000000}"/>
    <cellStyle name="20% - Accent2 6 2" xfId="481" xr:uid="{00000000-0005-0000-0000-000026000000}"/>
    <cellStyle name="20% - Accent2 7" xfId="368" xr:uid="{00000000-0005-0000-0000-000027000000}"/>
    <cellStyle name="20% - Accent2 8" xfId="382" xr:uid="{00000000-0005-0000-0000-000028000000}"/>
    <cellStyle name="20% - Accent2 9" xfId="496" xr:uid="{00000000-0005-0000-0000-000029000000}"/>
    <cellStyle name="20% - Accent3 10" xfId="222" xr:uid="{00000000-0005-0000-0000-00002A000000}"/>
    <cellStyle name="20% - Accent3 2" xfId="7" xr:uid="{00000000-0005-0000-0000-00002B000000}"/>
    <cellStyle name="20% - Accent3 2 2" xfId="8" xr:uid="{00000000-0005-0000-0000-00002C000000}"/>
    <cellStyle name="20% - Accent3 2 2 2" xfId="440" xr:uid="{00000000-0005-0000-0000-00002D000000}"/>
    <cellStyle name="20% - Accent3 2 2 3" xfId="313" xr:uid="{00000000-0005-0000-0000-00002E000000}"/>
    <cellStyle name="20% - Accent3 2 3" xfId="342" xr:uid="{00000000-0005-0000-0000-00002F000000}"/>
    <cellStyle name="20% - Accent3 2 3 2" xfId="469" xr:uid="{00000000-0005-0000-0000-000030000000}"/>
    <cellStyle name="20% - Accent3 2 4" xfId="398" xr:uid="{00000000-0005-0000-0000-000031000000}"/>
    <cellStyle name="20% - Accent3 2 5" xfId="264" xr:uid="{00000000-0005-0000-0000-000032000000}"/>
    <cellStyle name="20% - Accent3 3" xfId="9" xr:uid="{00000000-0005-0000-0000-000033000000}"/>
    <cellStyle name="20% - Accent3 3 2" xfId="412" xr:uid="{00000000-0005-0000-0000-000034000000}"/>
    <cellStyle name="20% - Accent3 3 3" xfId="285" xr:uid="{00000000-0005-0000-0000-000035000000}"/>
    <cellStyle name="20% - Accent3 4" xfId="299" xr:uid="{00000000-0005-0000-0000-000036000000}"/>
    <cellStyle name="20% - Accent3 4 2" xfId="426" xr:uid="{00000000-0005-0000-0000-000037000000}"/>
    <cellStyle name="20% - Accent3 5" xfId="328" xr:uid="{00000000-0005-0000-0000-000038000000}"/>
    <cellStyle name="20% - Accent3 5 2" xfId="455" xr:uid="{00000000-0005-0000-0000-000039000000}"/>
    <cellStyle name="20% - Accent3 6" xfId="356" xr:uid="{00000000-0005-0000-0000-00003A000000}"/>
    <cellStyle name="20% - Accent3 6 2" xfId="483" xr:uid="{00000000-0005-0000-0000-00003B000000}"/>
    <cellStyle name="20% - Accent3 7" xfId="370" xr:uid="{00000000-0005-0000-0000-00003C000000}"/>
    <cellStyle name="20% - Accent3 8" xfId="384" xr:uid="{00000000-0005-0000-0000-00003D000000}"/>
    <cellStyle name="20% - Accent3 9" xfId="498" xr:uid="{00000000-0005-0000-0000-00003E000000}"/>
    <cellStyle name="20% - Accent4 10" xfId="226" xr:uid="{00000000-0005-0000-0000-00003F000000}"/>
    <cellStyle name="20% - Accent4 2" xfId="10" xr:uid="{00000000-0005-0000-0000-000040000000}"/>
    <cellStyle name="20% - Accent4 2 2" xfId="11" xr:uid="{00000000-0005-0000-0000-000041000000}"/>
    <cellStyle name="20% - Accent4 2 2 2" xfId="442" xr:uid="{00000000-0005-0000-0000-000042000000}"/>
    <cellStyle name="20% - Accent4 2 2 3" xfId="315" xr:uid="{00000000-0005-0000-0000-000043000000}"/>
    <cellStyle name="20% - Accent4 2 3" xfId="344" xr:uid="{00000000-0005-0000-0000-000044000000}"/>
    <cellStyle name="20% - Accent4 2 3 2" xfId="471" xr:uid="{00000000-0005-0000-0000-000045000000}"/>
    <cellStyle name="20% - Accent4 2 4" xfId="400" xr:uid="{00000000-0005-0000-0000-000046000000}"/>
    <cellStyle name="20% - Accent4 2 5" xfId="268" xr:uid="{00000000-0005-0000-0000-000047000000}"/>
    <cellStyle name="20% - Accent4 3" xfId="12" xr:uid="{00000000-0005-0000-0000-000048000000}"/>
    <cellStyle name="20% - Accent4 3 2" xfId="414" xr:uid="{00000000-0005-0000-0000-000049000000}"/>
    <cellStyle name="20% - Accent4 3 3" xfId="287" xr:uid="{00000000-0005-0000-0000-00004A000000}"/>
    <cellStyle name="20% - Accent4 4" xfId="301" xr:uid="{00000000-0005-0000-0000-00004B000000}"/>
    <cellStyle name="20% - Accent4 4 2" xfId="428" xr:uid="{00000000-0005-0000-0000-00004C000000}"/>
    <cellStyle name="20% - Accent4 5" xfId="330" xr:uid="{00000000-0005-0000-0000-00004D000000}"/>
    <cellStyle name="20% - Accent4 5 2" xfId="457" xr:uid="{00000000-0005-0000-0000-00004E000000}"/>
    <cellStyle name="20% - Accent4 6" xfId="358" xr:uid="{00000000-0005-0000-0000-00004F000000}"/>
    <cellStyle name="20% - Accent4 6 2" xfId="485" xr:uid="{00000000-0005-0000-0000-000050000000}"/>
    <cellStyle name="20% - Accent4 7" xfId="372" xr:uid="{00000000-0005-0000-0000-000051000000}"/>
    <cellStyle name="20% - Accent4 8" xfId="386" xr:uid="{00000000-0005-0000-0000-000052000000}"/>
    <cellStyle name="20% - Accent4 9" xfId="500" xr:uid="{00000000-0005-0000-0000-000053000000}"/>
    <cellStyle name="20% - Accent5 10" xfId="230" xr:uid="{00000000-0005-0000-0000-000054000000}"/>
    <cellStyle name="20% - Accent5 2" xfId="13" xr:uid="{00000000-0005-0000-0000-000055000000}"/>
    <cellStyle name="20% - Accent5 2 2" xfId="14" xr:uid="{00000000-0005-0000-0000-000056000000}"/>
    <cellStyle name="20% - Accent5 2 2 2" xfId="444" xr:uid="{00000000-0005-0000-0000-000057000000}"/>
    <cellStyle name="20% - Accent5 2 2 3" xfId="317" xr:uid="{00000000-0005-0000-0000-000058000000}"/>
    <cellStyle name="20% - Accent5 2 3" xfId="346" xr:uid="{00000000-0005-0000-0000-000059000000}"/>
    <cellStyle name="20% - Accent5 2 3 2" xfId="473" xr:uid="{00000000-0005-0000-0000-00005A000000}"/>
    <cellStyle name="20% - Accent5 2 4" xfId="402" xr:uid="{00000000-0005-0000-0000-00005B000000}"/>
    <cellStyle name="20% - Accent5 2 5" xfId="272" xr:uid="{00000000-0005-0000-0000-00005C000000}"/>
    <cellStyle name="20% - Accent5 3" xfId="15" xr:uid="{00000000-0005-0000-0000-00005D000000}"/>
    <cellStyle name="20% - Accent5 3 2" xfId="416" xr:uid="{00000000-0005-0000-0000-00005E000000}"/>
    <cellStyle name="20% - Accent5 3 3" xfId="289" xr:uid="{00000000-0005-0000-0000-00005F000000}"/>
    <cellStyle name="20% - Accent5 4" xfId="303" xr:uid="{00000000-0005-0000-0000-000060000000}"/>
    <cellStyle name="20% - Accent5 4 2" xfId="430" xr:uid="{00000000-0005-0000-0000-000061000000}"/>
    <cellStyle name="20% - Accent5 5" xfId="332" xr:uid="{00000000-0005-0000-0000-000062000000}"/>
    <cellStyle name="20% - Accent5 5 2" xfId="459" xr:uid="{00000000-0005-0000-0000-000063000000}"/>
    <cellStyle name="20% - Accent5 6" xfId="360" xr:uid="{00000000-0005-0000-0000-000064000000}"/>
    <cellStyle name="20% - Accent5 6 2" xfId="487" xr:uid="{00000000-0005-0000-0000-000065000000}"/>
    <cellStyle name="20% - Accent5 7" xfId="374" xr:uid="{00000000-0005-0000-0000-000066000000}"/>
    <cellStyle name="20% - Accent5 8" xfId="388" xr:uid="{00000000-0005-0000-0000-000067000000}"/>
    <cellStyle name="20% - Accent5 9" xfId="502" xr:uid="{00000000-0005-0000-0000-000068000000}"/>
    <cellStyle name="20% - Accent6 10" xfId="234" xr:uid="{00000000-0005-0000-0000-000069000000}"/>
    <cellStyle name="20% - Accent6 2" xfId="16" xr:uid="{00000000-0005-0000-0000-00006A000000}"/>
    <cellStyle name="20% - Accent6 2 2" xfId="17" xr:uid="{00000000-0005-0000-0000-00006B000000}"/>
    <cellStyle name="20% - Accent6 2 2 2" xfId="446" xr:uid="{00000000-0005-0000-0000-00006C000000}"/>
    <cellStyle name="20% - Accent6 2 2 3" xfId="319" xr:uid="{00000000-0005-0000-0000-00006D000000}"/>
    <cellStyle name="20% - Accent6 2 3" xfId="348" xr:uid="{00000000-0005-0000-0000-00006E000000}"/>
    <cellStyle name="20% - Accent6 2 3 2" xfId="475" xr:uid="{00000000-0005-0000-0000-00006F000000}"/>
    <cellStyle name="20% - Accent6 2 4" xfId="404" xr:uid="{00000000-0005-0000-0000-000070000000}"/>
    <cellStyle name="20% - Accent6 2 5" xfId="276" xr:uid="{00000000-0005-0000-0000-000071000000}"/>
    <cellStyle name="20% - Accent6 3" xfId="18" xr:uid="{00000000-0005-0000-0000-000072000000}"/>
    <cellStyle name="20% - Accent6 3 2" xfId="418" xr:uid="{00000000-0005-0000-0000-000073000000}"/>
    <cellStyle name="20% - Accent6 3 3" xfId="291" xr:uid="{00000000-0005-0000-0000-000074000000}"/>
    <cellStyle name="20% - Accent6 4" xfId="305" xr:uid="{00000000-0005-0000-0000-000075000000}"/>
    <cellStyle name="20% - Accent6 4 2" xfId="432" xr:uid="{00000000-0005-0000-0000-000076000000}"/>
    <cellStyle name="20% - Accent6 5" xfId="334" xr:uid="{00000000-0005-0000-0000-000077000000}"/>
    <cellStyle name="20% - Accent6 5 2" xfId="461" xr:uid="{00000000-0005-0000-0000-000078000000}"/>
    <cellStyle name="20% - Accent6 6" xfId="362" xr:uid="{00000000-0005-0000-0000-000079000000}"/>
    <cellStyle name="20% - Accent6 6 2" xfId="489" xr:uid="{00000000-0005-0000-0000-00007A000000}"/>
    <cellStyle name="20% - Accent6 7" xfId="376" xr:uid="{00000000-0005-0000-0000-00007B000000}"/>
    <cellStyle name="20% - Accent6 8" xfId="390" xr:uid="{00000000-0005-0000-0000-00007C000000}"/>
    <cellStyle name="20% - Accent6 9" xfId="504" xr:uid="{00000000-0005-0000-0000-00007D000000}"/>
    <cellStyle name="40% - Accent1 10" xfId="215" xr:uid="{00000000-0005-0000-0000-00007E000000}"/>
    <cellStyle name="40% - Accent1 2" xfId="19" xr:uid="{00000000-0005-0000-0000-00007F000000}"/>
    <cellStyle name="40% - Accent1 2 2" xfId="20" xr:uid="{00000000-0005-0000-0000-000080000000}"/>
    <cellStyle name="40% - Accent1 2 2 2" xfId="437" xr:uid="{00000000-0005-0000-0000-000081000000}"/>
    <cellStyle name="40% - Accent1 2 2 3" xfId="310" xr:uid="{00000000-0005-0000-0000-000082000000}"/>
    <cellStyle name="40% - Accent1 2 3" xfId="339" xr:uid="{00000000-0005-0000-0000-000083000000}"/>
    <cellStyle name="40% - Accent1 2 3 2" xfId="466" xr:uid="{00000000-0005-0000-0000-000084000000}"/>
    <cellStyle name="40% - Accent1 2 4" xfId="395" xr:uid="{00000000-0005-0000-0000-000085000000}"/>
    <cellStyle name="40% - Accent1 2 5" xfId="257" xr:uid="{00000000-0005-0000-0000-000086000000}"/>
    <cellStyle name="40% - Accent1 3" xfId="21" xr:uid="{00000000-0005-0000-0000-000087000000}"/>
    <cellStyle name="40% - Accent1 3 2" xfId="409" xr:uid="{00000000-0005-0000-0000-000088000000}"/>
    <cellStyle name="40% - Accent1 3 3" xfId="282" xr:uid="{00000000-0005-0000-0000-000089000000}"/>
    <cellStyle name="40% - Accent1 4" xfId="296" xr:uid="{00000000-0005-0000-0000-00008A000000}"/>
    <cellStyle name="40% - Accent1 4 2" xfId="423" xr:uid="{00000000-0005-0000-0000-00008B000000}"/>
    <cellStyle name="40% - Accent1 5" xfId="325" xr:uid="{00000000-0005-0000-0000-00008C000000}"/>
    <cellStyle name="40% - Accent1 5 2" xfId="452" xr:uid="{00000000-0005-0000-0000-00008D000000}"/>
    <cellStyle name="40% - Accent1 6" xfId="353" xr:uid="{00000000-0005-0000-0000-00008E000000}"/>
    <cellStyle name="40% - Accent1 6 2" xfId="480" xr:uid="{00000000-0005-0000-0000-00008F000000}"/>
    <cellStyle name="40% - Accent1 7" xfId="367" xr:uid="{00000000-0005-0000-0000-000090000000}"/>
    <cellStyle name="40% - Accent1 8" xfId="381" xr:uid="{00000000-0005-0000-0000-000091000000}"/>
    <cellStyle name="40% - Accent1 9" xfId="495" xr:uid="{00000000-0005-0000-0000-000092000000}"/>
    <cellStyle name="40% - Accent2 10" xfId="219" xr:uid="{00000000-0005-0000-0000-000093000000}"/>
    <cellStyle name="40% - Accent2 2" xfId="22" xr:uid="{00000000-0005-0000-0000-000094000000}"/>
    <cellStyle name="40% - Accent2 2 2" xfId="23" xr:uid="{00000000-0005-0000-0000-000095000000}"/>
    <cellStyle name="40% - Accent2 2 2 2" xfId="439" xr:uid="{00000000-0005-0000-0000-000096000000}"/>
    <cellStyle name="40% - Accent2 2 2 3" xfId="312" xr:uid="{00000000-0005-0000-0000-000097000000}"/>
    <cellStyle name="40% - Accent2 2 3" xfId="341" xr:uid="{00000000-0005-0000-0000-000098000000}"/>
    <cellStyle name="40% - Accent2 2 3 2" xfId="468" xr:uid="{00000000-0005-0000-0000-000099000000}"/>
    <cellStyle name="40% - Accent2 2 4" xfId="397" xr:uid="{00000000-0005-0000-0000-00009A000000}"/>
    <cellStyle name="40% - Accent2 2 5" xfId="261" xr:uid="{00000000-0005-0000-0000-00009B000000}"/>
    <cellStyle name="40% - Accent2 3" xfId="24" xr:uid="{00000000-0005-0000-0000-00009C000000}"/>
    <cellStyle name="40% - Accent2 3 2" xfId="411" xr:uid="{00000000-0005-0000-0000-00009D000000}"/>
    <cellStyle name="40% - Accent2 3 3" xfId="284" xr:uid="{00000000-0005-0000-0000-00009E000000}"/>
    <cellStyle name="40% - Accent2 4" xfId="298" xr:uid="{00000000-0005-0000-0000-00009F000000}"/>
    <cellStyle name="40% - Accent2 4 2" xfId="425" xr:uid="{00000000-0005-0000-0000-0000A0000000}"/>
    <cellStyle name="40% - Accent2 5" xfId="327" xr:uid="{00000000-0005-0000-0000-0000A1000000}"/>
    <cellStyle name="40% - Accent2 5 2" xfId="454" xr:uid="{00000000-0005-0000-0000-0000A2000000}"/>
    <cellStyle name="40% - Accent2 6" xfId="355" xr:uid="{00000000-0005-0000-0000-0000A3000000}"/>
    <cellStyle name="40% - Accent2 6 2" xfId="482" xr:uid="{00000000-0005-0000-0000-0000A4000000}"/>
    <cellStyle name="40% - Accent2 7" xfId="369" xr:uid="{00000000-0005-0000-0000-0000A5000000}"/>
    <cellStyle name="40% - Accent2 8" xfId="383" xr:uid="{00000000-0005-0000-0000-0000A6000000}"/>
    <cellStyle name="40% - Accent2 9" xfId="497" xr:uid="{00000000-0005-0000-0000-0000A7000000}"/>
    <cellStyle name="40% - Accent3 10" xfId="223" xr:uid="{00000000-0005-0000-0000-0000A8000000}"/>
    <cellStyle name="40% - Accent3 2" xfId="25" xr:uid="{00000000-0005-0000-0000-0000A9000000}"/>
    <cellStyle name="40% - Accent3 2 2" xfId="26" xr:uid="{00000000-0005-0000-0000-0000AA000000}"/>
    <cellStyle name="40% - Accent3 2 2 2" xfId="441" xr:uid="{00000000-0005-0000-0000-0000AB000000}"/>
    <cellStyle name="40% - Accent3 2 2 3" xfId="314" xr:uid="{00000000-0005-0000-0000-0000AC000000}"/>
    <cellStyle name="40% - Accent3 2 3" xfId="343" xr:uid="{00000000-0005-0000-0000-0000AD000000}"/>
    <cellStyle name="40% - Accent3 2 3 2" xfId="470" xr:uid="{00000000-0005-0000-0000-0000AE000000}"/>
    <cellStyle name="40% - Accent3 2 4" xfId="399" xr:uid="{00000000-0005-0000-0000-0000AF000000}"/>
    <cellStyle name="40% - Accent3 2 5" xfId="265" xr:uid="{00000000-0005-0000-0000-0000B0000000}"/>
    <cellStyle name="40% - Accent3 3" xfId="27" xr:uid="{00000000-0005-0000-0000-0000B1000000}"/>
    <cellStyle name="40% - Accent3 3 2" xfId="413" xr:uid="{00000000-0005-0000-0000-0000B2000000}"/>
    <cellStyle name="40% - Accent3 3 3" xfId="286" xr:uid="{00000000-0005-0000-0000-0000B3000000}"/>
    <cellStyle name="40% - Accent3 4" xfId="300" xr:uid="{00000000-0005-0000-0000-0000B4000000}"/>
    <cellStyle name="40% - Accent3 4 2" xfId="427" xr:uid="{00000000-0005-0000-0000-0000B5000000}"/>
    <cellStyle name="40% - Accent3 5" xfId="329" xr:uid="{00000000-0005-0000-0000-0000B6000000}"/>
    <cellStyle name="40% - Accent3 5 2" xfId="456" xr:uid="{00000000-0005-0000-0000-0000B7000000}"/>
    <cellStyle name="40% - Accent3 6" xfId="357" xr:uid="{00000000-0005-0000-0000-0000B8000000}"/>
    <cellStyle name="40% - Accent3 6 2" xfId="484" xr:uid="{00000000-0005-0000-0000-0000B9000000}"/>
    <cellStyle name="40% - Accent3 7" xfId="371" xr:uid="{00000000-0005-0000-0000-0000BA000000}"/>
    <cellStyle name="40% - Accent3 8" xfId="385" xr:uid="{00000000-0005-0000-0000-0000BB000000}"/>
    <cellStyle name="40% - Accent3 9" xfId="499" xr:uid="{00000000-0005-0000-0000-0000BC000000}"/>
    <cellStyle name="40% - Accent4 10" xfId="227" xr:uid="{00000000-0005-0000-0000-0000BD000000}"/>
    <cellStyle name="40% - Accent4 2" xfId="28" xr:uid="{00000000-0005-0000-0000-0000BE000000}"/>
    <cellStyle name="40% - Accent4 2 2" xfId="29" xr:uid="{00000000-0005-0000-0000-0000BF000000}"/>
    <cellStyle name="40% - Accent4 2 2 2" xfId="443" xr:uid="{00000000-0005-0000-0000-0000C0000000}"/>
    <cellStyle name="40% - Accent4 2 2 3" xfId="316" xr:uid="{00000000-0005-0000-0000-0000C1000000}"/>
    <cellStyle name="40% - Accent4 2 3" xfId="345" xr:uid="{00000000-0005-0000-0000-0000C2000000}"/>
    <cellStyle name="40% - Accent4 2 3 2" xfId="472" xr:uid="{00000000-0005-0000-0000-0000C3000000}"/>
    <cellStyle name="40% - Accent4 2 4" xfId="401" xr:uid="{00000000-0005-0000-0000-0000C4000000}"/>
    <cellStyle name="40% - Accent4 2 5" xfId="269" xr:uid="{00000000-0005-0000-0000-0000C5000000}"/>
    <cellStyle name="40% - Accent4 3" xfId="30" xr:uid="{00000000-0005-0000-0000-0000C6000000}"/>
    <cellStyle name="40% - Accent4 3 2" xfId="415" xr:uid="{00000000-0005-0000-0000-0000C7000000}"/>
    <cellStyle name="40% - Accent4 3 3" xfId="288" xr:uid="{00000000-0005-0000-0000-0000C8000000}"/>
    <cellStyle name="40% - Accent4 4" xfId="302" xr:uid="{00000000-0005-0000-0000-0000C9000000}"/>
    <cellStyle name="40% - Accent4 4 2" xfId="429" xr:uid="{00000000-0005-0000-0000-0000CA000000}"/>
    <cellStyle name="40% - Accent4 5" xfId="331" xr:uid="{00000000-0005-0000-0000-0000CB000000}"/>
    <cellStyle name="40% - Accent4 5 2" xfId="458" xr:uid="{00000000-0005-0000-0000-0000CC000000}"/>
    <cellStyle name="40% - Accent4 6" xfId="359" xr:uid="{00000000-0005-0000-0000-0000CD000000}"/>
    <cellStyle name="40% - Accent4 6 2" xfId="486" xr:uid="{00000000-0005-0000-0000-0000CE000000}"/>
    <cellStyle name="40% - Accent4 7" xfId="373" xr:uid="{00000000-0005-0000-0000-0000CF000000}"/>
    <cellStyle name="40% - Accent4 8" xfId="387" xr:uid="{00000000-0005-0000-0000-0000D0000000}"/>
    <cellStyle name="40% - Accent4 9" xfId="501" xr:uid="{00000000-0005-0000-0000-0000D1000000}"/>
    <cellStyle name="40% - Accent5 10" xfId="231" xr:uid="{00000000-0005-0000-0000-0000D2000000}"/>
    <cellStyle name="40% - Accent5 2" xfId="31" xr:uid="{00000000-0005-0000-0000-0000D3000000}"/>
    <cellStyle name="40% - Accent5 2 2" xfId="32" xr:uid="{00000000-0005-0000-0000-0000D4000000}"/>
    <cellStyle name="40% - Accent5 2 2 2" xfId="445" xr:uid="{00000000-0005-0000-0000-0000D5000000}"/>
    <cellStyle name="40% - Accent5 2 2 3" xfId="318" xr:uid="{00000000-0005-0000-0000-0000D6000000}"/>
    <cellStyle name="40% - Accent5 2 3" xfId="347" xr:uid="{00000000-0005-0000-0000-0000D7000000}"/>
    <cellStyle name="40% - Accent5 2 3 2" xfId="474" xr:uid="{00000000-0005-0000-0000-0000D8000000}"/>
    <cellStyle name="40% - Accent5 2 4" xfId="403" xr:uid="{00000000-0005-0000-0000-0000D9000000}"/>
    <cellStyle name="40% - Accent5 2 5" xfId="273" xr:uid="{00000000-0005-0000-0000-0000DA000000}"/>
    <cellStyle name="40% - Accent5 3" xfId="33" xr:uid="{00000000-0005-0000-0000-0000DB000000}"/>
    <cellStyle name="40% - Accent5 3 2" xfId="417" xr:uid="{00000000-0005-0000-0000-0000DC000000}"/>
    <cellStyle name="40% - Accent5 3 3" xfId="290" xr:uid="{00000000-0005-0000-0000-0000DD000000}"/>
    <cellStyle name="40% - Accent5 4" xfId="304" xr:uid="{00000000-0005-0000-0000-0000DE000000}"/>
    <cellStyle name="40% - Accent5 4 2" xfId="431" xr:uid="{00000000-0005-0000-0000-0000DF000000}"/>
    <cellStyle name="40% - Accent5 5" xfId="333" xr:uid="{00000000-0005-0000-0000-0000E0000000}"/>
    <cellStyle name="40% - Accent5 5 2" xfId="460" xr:uid="{00000000-0005-0000-0000-0000E1000000}"/>
    <cellStyle name="40% - Accent5 6" xfId="361" xr:uid="{00000000-0005-0000-0000-0000E2000000}"/>
    <cellStyle name="40% - Accent5 6 2" xfId="488" xr:uid="{00000000-0005-0000-0000-0000E3000000}"/>
    <cellStyle name="40% - Accent5 7" xfId="375" xr:uid="{00000000-0005-0000-0000-0000E4000000}"/>
    <cellStyle name="40% - Accent5 8" xfId="389" xr:uid="{00000000-0005-0000-0000-0000E5000000}"/>
    <cellStyle name="40% - Accent5 9" xfId="503" xr:uid="{00000000-0005-0000-0000-0000E6000000}"/>
    <cellStyle name="40% - Accent6 10" xfId="235" xr:uid="{00000000-0005-0000-0000-0000E7000000}"/>
    <cellStyle name="40% - Accent6 2" xfId="34" xr:uid="{00000000-0005-0000-0000-0000E8000000}"/>
    <cellStyle name="40% - Accent6 2 2" xfId="35" xr:uid="{00000000-0005-0000-0000-0000E9000000}"/>
    <cellStyle name="40% - Accent6 2 2 2" xfId="447" xr:uid="{00000000-0005-0000-0000-0000EA000000}"/>
    <cellStyle name="40% - Accent6 2 2 3" xfId="320" xr:uid="{00000000-0005-0000-0000-0000EB000000}"/>
    <cellStyle name="40% - Accent6 2 3" xfId="349" xr:uid="{00000000-0005-0000-0000-0000EC000000}"/>
    <cellStyle name="40% - Accent6 2 3 2" xfId="476" xr:uid="{00000000-0005-0000-0000-0000ED000000}"/>
    <cellStyle name="40% - Accent6 2 4" xfId="405" xr:uid="{00000000-0005-0000-0000-0000EE000000}"/>
    <cellStyle name="40% - Accent6 2 5" xfId="277" xr:uid="{00000000-0005-0000-0000-0000EF000000}"/>
    <cellStyle name="40% - Accent6 3" xfId="36" xr:uid="{00000000-0005-0000-0000-0000F0000000}"/>
    <cellStyle name="40% - Accent6 3 2" xfId="419" xr:uid="{00000000-0005-0000-0000-0000F1000000}"/>
    <cellStyle name="40% - Accent6 3 3" xfId="292" xr:uid="{00000000-0005-0000-0000-0000F2000000}"/>
    <cellStyle name="40% - Accent6 4" xfId="306" xr:uid="{00000000-0005-0000-0000-0000F3000000}"/>
    <cellStyle name="40% - Accent6 4 2" xfId="433" xr:uid="{00000000-0005-0000-0000-0000F4000000}"/>
    <cellStyle name="40% - Accent6 5" xfId="335" xr:uid="{00000000-0005-0000-0000-0000F5000000}"/>
    <cellStyle name="40% - Accent6 5 2" xfId="462" xr:uid="{00000000-0005-0000-0000-0000F6000000}"/>
    <cellStyle name="40% - Accent6 6" xfId="363" xr:uid="{00000000-0005-0000-0000-0000F7000000}"/>
    <cellStyle name="40% - Accent6 6 2" xfId="490" xr:uid="{00000000-0005-0000-0000-0000F8000000}"/>
    <cellStyle name="40% - Accent6 7" xfId="377" xr:uid="{00000000-0005-0000-0000-0000F9000000}"/>
    <cellStyle name="40% - Accent6 8" xfId="391" xr:uid="{00000000-0005-0000-0000-0000FA000000}"/>
    <cellStyle name="40% - Accent6 9" xfId="505" xr:uid="{00000000-0005-0000-0000-0000FB000000}"/>
    <cellStyle name="60% - Accent1 2" xfId="37" xr:uid="{00000000-0005-0000-0000-0000FC000000}"/>
    <cellStyle name="60% - Accent1 2 2" xfId="38" xr:uid="{00000000-0005-0000-0000-0000FD000000}"/>
    <cellStyle name="60% - Accent1 2 3" xfId="258" xr:uid="{00000000-0005-0000-0000-0000FE000000}"/>
    <cellStyle name="60% - Accent1 3" xfId="39" xr:uid="{00000000-0005-0000-0000-0000FF000000}"/>
    <cellStyle name="60% - Accent1 4" xfId="216" xr:uid="{00000000-0005-0000-0000-000000010000}"/>
    <cellStyle name="60% - Accent2 2" xfId="40" xr:uid="{00000000-0005-0000-0000-000001010000}"/>
    <cellStyle name="60% - Accent2 2 2" xfId="41" xr:uid="{00000000-0005-0000-0000-000002010000}"/>
    <cellStyle name="60% - Accent2 2 3" xfId="262" xr:uid="{00000000-0005-0000-0000-000003010000}"/>
    <cellStyle name="60% - Accent2 3" xfId="42" xr:uid="{00000000-0005-0000-0000-000004010000}"/>
    <cellStyle name="60% - Accent2 4" xfId="220" xr:uid="{00000000-0005-0000-0000-000005010000}"/>
    <cellStyle name="60% - Accent3 2" xfId="43" xr:uid="{00000000-0005-0000-0000-000006010000}"/>
    <cellStyle name="60% - Accent3 2 2" xfId="44" xr:uid="{00000000-0005-0000-0000-000007010000}"/>
    <cellStyle name="60% - Accent3 2 3" xfId="266" xr:uid="{00000000-0005-0000-0000-000008010000}"/>
    <cellStyle name="60% - Accent3 3" xfId="45" xr:uid="{00000000-0005-0000-0000-000009010000}"/>
    <cellStyle name="60% - Accent3 4" xfId="224" xr:uid="{00000000-0005-0000-0000-00000A010000}"/>
    <cellStyle name="60% - Accent4 2" xfId="46" xr:uid="{00000000-0005-0000-0000-00000B010000}"/>
    <cellStyle name="60% - Accent4 2 2" xfId="47" xr:uid="{00000000-0005-0000-0000-00000C010000}"/>
    <cellStyle name="60% - Accent4 2 3" xfId="270" xr:uid="{00000000-0005-0000-0000-00000D010000}"/>
    <cellStyle name="60% - Accent4 3" xfId="48" xr:uid="{00000000-0005-0000-0000-00000E010000}"/>
    <cellStyle name="60% - Accent4 4" xfId="228" xr:uid="{00000000-0005-0000-0000-00000F010000}"/>
    <cellStyle name="60% - Accent5 2" xfId="49" xr:uid="{00000000-0005-0000-0000-000010010000}"/>
    <cellStyle name="60% - Accent5 2 2" xfId="50" xr:uid="{00000000-0005-0000-0000-000011010000}"/>
    <cellStyle name="60% - Accent5 2 3" xfId="274" xr:uid="{00000000-0005-0000-0000-000012010000}"/>
    <cellStyle name="60% - Accent5 3" xfId="51" xr:uid="{00000000-0005-0000-0000-000013010000}"/>
    <cellStyle name="60% - Accent5 4" xfId="232" xr:uid="{00000000-0005-0000-0000-000014010000}"/>
    <cellStyle name="60% - Accent6 2" xfId="52" xr:uid="{00000000-0005-0000-0000-000015010000}"/>
    <cellStyle name="60% - Accent6 2 2" xfId="53" xr:uid="{00000000-0005-0000-0000-000016010000}"/>
    <cellStyle name="60% - Accent6 2 3" xfId="278" xr:uid="{00000000-0005-0000-0000-000017010000}"/>
    <cellStyle name="60% - Accent6 3" xfId="54" xr:uid="{00000000-0005-0000-0000-000018010000}"/>
    <cellStyle name="60% - Accent6 4" xfId="236" xr:uid="{00000000-0005-0000-0000-000019010000}"/>
    <cellStyle name="8pt" xfId="55" xr:uid="{00000000-0005-0000-0000-00001A010000}"/>
    <cellStyle name="8pt 2" xfId="56" xr:uid="{00000000-0005-0000-0000-00001B010000}"/>
    <cellStyle name="8pt 3" xfId="57" xr:uid="{00000000-0005-0000-0000-00001C010000}"/>
    <cellStyle name="Accent1 2" xfId="58" xr:uid="{00000000-0005-0000-0000-00001D010000}"/>
    <cellStyle name="Accent1 2 2" xfId="59" xr:uid="{00000000-0005-0000-0000-00001E010000}"/>
    <cellStyle name="Accent1 2 3" xfId="255" xr:uid="{00000000-0005-0000-0000-00001F010000}"/>
    <cellStyle name="Accent1 3" xfId="60" xr:uid="{00000000-0005-0000-0000-000020010000}"/>
    <cellStyle name="Accent1 4" xfId="213" xr:uid="{00000000-0005-0000-0000-000021010000}"/>
    <cellStyle name="Accent2 2" xfId="61" xr:uid="{00000000-0005-0000-0000-000022010000}"/>
    <cellStyle name="Accent2 2 2" xfId="62" xr:uid="{00000000-0005-0000-0000-000023010000}"/>
    <cellStyle name="Accent2 2 3" xfId="259" xr:uid="{00000000-0005-0000-0000-000024010000}"/>
    <cellStyle name="Accent2 3" xfId="63" xr:uid="{00000000-0005-0000-0000-000025010000}"/>
    <cellStyle name="Accent2 4" xfId="217" xr:uid="{00000000-0005-0000-0000-000026010000}"/>
    <cellStyle name="Accent3 2" xfId="64" xr:uid="{00000000-0005-0000-0000-000027010000}"/>
    <cellStyle name="Accent3 2 2" xfId="65" xr:uid="{00000000-0005-0000-0000-000028010000}"/>
    <cellStyle name="Accent3 2 3" xfId="263" xr:uid="{00000000-0005-0000-0000-000029010000}"/>
    <cellStyle name="Accent3 3" xfId="66" xr:uid="{00000000-0005-0000-0000-00002A010000}"/>
    <cellStyle name="Accent3 4" xfId="221" xr:uid="{00000000-0005-0000-0000-00002B010000}"/>
    <cellStyle name="Accent4 2" xfId="67" xr:uid="{00000000-0005-0000-0000-00002C010000}"/>
    <cellStyle name="Accent4 2 2" xfId="68" xr:uid="{00000000-0005-0000-0000-00002D010000}"/>
    <cellStyle name="Accent4 2 3" xfId="267" xr:uid="{00000000-0005-0000-0000-00002E010000}"/>
    <cellStyle name="Accent4 3" xfId="69" xr:uid="{00000000-0005-0000-0000-00002F010000}"/>
    <cellStyle name="Accent4 4" xfId="225" xr:uid="{00000000-0005-0000-0000-000030010000}"/>
    <cellStyle name="Accent5 2" xfId="70" xr:uid="{00000000-0005-0000-0000-000031010000}"/>
    <cellStyle name="Accent5 2 2" xfId="71" xr:uid="{00000000-0005-0000-0000-000032010000}"/>
    <cellStyle name="Accent5 2 3" xfId="271" xr:uid="{00000000-0005-0000-0000-000033010000}"/>
    <cellStyle name="Accent5 3" xfId="72" xr:uid="{00000000-0005-0000-0000-000034010000}"/>
    <cellStyle name="Accent5 4" xfId="229" xr:uid="{00000000-0005-0000-0000-000035010000}"/>
    <cellStyle name="Accent6 2" xfId="73" xr:uid="{00000000-0005-0000-0000-000036010000}"/>
    <cellStyle name="Accent6 2 2" xfId="74" xr:uid="{00000000-0005-0000-0000-000037010000}"/>
    <cellStyle name="Accent6 2 3" xfId="275" xr:uid="{00000000-0005-0000-0000-000038010000}"/>
    <cellStyle name="Accent6 3" xfId="75" xr:uid="{00000000-0005-0000-0000-000039010000}"/>
    <cellStyle name="Accent6 4" xfId="233" xr:uid="{00000000-0005-0000-0000-00003A010000}"/>
    <cellStyle name="Bad 2" xfId="76" xr:uid="{00000000-0005-0000-0000-00003B010000}"/>
    <cellStyle name="Bad 2 2" xfId="77" xr:uid="{00000000-0005-0000-0000-00003C010000}"/>
    <cellStyle name="Bad 2 3" xfId="244" xr:uid="{00000000-0005-0000-0000-00003D010000}"/>
    <cellStyle name="Bad 3" xfId="78" xr:uid="{00000000-0005-0000-0000-00003E010000}"/>
    <cellStyle name="Bad 4" xfId="202" xr:uid="{00000000-0005-0000-0000-00003F010000}"/>
    <cellStyle name="Calculation 2" xfId="79" xr:uid="{00000000-0005-0000-0000-000040010000}"/>
    <cellStyle name="Calculation 2 2" xfId="80" xr:uid="{00000000-0005-0000-0000-000041010000}"/>
    <cellStyle name="Calculation 2 3" xfId="248" xr:uid="{00000000-0005-0000-0000-000042010000}"/>
    <cellStyle name="Calculation 3" xfId="81" xr:uid="{00000000-0005-0000-0000-000043010000}"/>
    <cellStyle name="Calculation 4" xfId="206" xr:uid="{00000000-0005-0000-0000-000044010000}"/>
    <cellStyle name="Check Cell 2" xfId="82" xr:uid="{00000000-0005-0000-0000-000045010000}"/>
    <cellStyle name="Check Cell 2 2" xfId="83" xr:uid="{00000000-0005-0000-0000-000046010000}"/>
    <cellStyle name="Check Cell 2 3" xfId="250" xr:uid="{00000000-0005-0000-0000-000047010000}"/>
    <cellStyle name="Check Cell 3" xfId="84" xr:uid="{00000000-0005-0000-0000-000048010000}"/>
    <cellStyle name="Check Cell 4" xfId="208" xr:uid="{00000000-0005-0000-0000-000049010000}"/>
    <cellStyle name="Comma" xfId="85" builtinId="3"/>
    <cellStyle name="Comma 2" xfId="86" xr:uid="{00000000-0005-0000-0000-00004B010000}"/>
    <cellStyle name="Comma 2 2" xfId="87" xr:uid="{00000000-0005-0000-0000-00004C010000}"/>
    <cellStyle name="Comma 2 2 2" xfId="449" xr:uid="{00000000-0005-0000-0000-00004D010000}"/>
    <cellStyle name="Comma 2 3" xfId="88" xr:uid="{00000000-0005-0000-0000-00004E010000}"/>
    <cellStyle name="Comma 2 4" xfId="322" xr:uid="{00000000-0005-0000-0000-00004F010000}"/>
    <cellStyle name="Comma 3" xfId="89" xr:uid="{00000000-0005-0000-0000-000050010000}"/>
    <cellStyle name="Comma 3 2" xfId="90" xr:uid="{00000000-0005-0000-0000-000051010000}"/>
    <cellStyle name="Comma 3 3" xfId="91" xr:uid="{00000000-0005-0000-0000-000052010000}"/>
    <cellStyle name="Comma 3 4" xfId="492" xr:uid="{00000000-0005-0000-0000-000053010000}"/>
    <cellStyle name="Comma 4" xfId="92" xr:uid="{00000000-0005-0000-0000-000054010000}"/>
    <cellStyle name="Comma 5" xfId="237" xr:uid="{00000000-0005-0000-0000-000055010000}"/>
    <cellStyle name="Comma 6" xfId="539" xr:uid="{AD4DDA68-3F66-4FF4-BE60-5BC7AFA703B2}"/>
    <cellStyle name="Currency" xfId="93" builtinId="4"/>
    <cellStyle name="Currency 2" xfId="94" xr:uid="{00000000-0005-0000-0000-000057010000}"/>
    <cellStyle name="Currency 2 10" xfId="527" xr:uid="{00000000-0005-0000-0000-000058010000}"/>
    <cellStyle name="Currency 2 2" xfId="95" xr:uid="{00000000-0005-0000-0000-000059010000}"/>
    <cellStyle name="Currency 2 2 2" xfId="96" xr:uid="{00000000-0005-0000-0000-00005A010000}"/>
    <cellStyle name="Currency 2 2 3" xfId="540" xr:uid="{92B1D45A-27E1-4838-8E65-D6E851A9BD8F}"/>
    <cellStyle name="Currency 2 3" xfId="97" xr:uid="{00000000-0005-0000-0000-00005B010000}"/>
    <cellStyle name="Currency 2 3 2" xfId="98" xr:uid="{00000000-0005-0000-0000-00005C010000}"/>
    <cellStyle name="Currency 2 4" xfId="99" xr:uid="{00000000-0005-0000-0000-00005D010000}"/>
    <cellStyle name="Currency 2 5" xfId="170" xr:uid="{00000000-0005-0000-0000-00005E010000}"/>
    <cellStyle name="Currency 2 5 2" xfId="173" xr:uid="{00000000-0005-0000-0000-00005F010000}"/>
    <cellStyle name="Currency 2 5 2 2" xfId="189" xr:uid="{00000000-0005-0000-0000-000060010000}"/>
    <cellStyle name="Currency 2 5 2 2 2" xfId="522" xr:uid="{00000000-0005-0000-0000-000061010000}"/>
    <cellStyle name="Currency 2 5 2 3" xfId="511" xr:uid="{00000000-0005-0000-0000-000062010000}"/>
    <cellStyle name="Currency 2 5 2 4" xfId="532" xr:uid="{00000000-0005-0000-0000-000063010000}"/>
    <cellStyle name="Currency 2 5 3" xfId="186" xr:uid="{00000000-0005-0000-0000-000064010000}"/>
    <cellStyle name="Currency 2 5 3 2" xfId="519" xr:uid="{00000000-0005-0000-0000-000065010000}"/>
    <cellStyle name="Currency 2 5 4" xfId="508" xr:uid="{00000000-0005-0000-0000-000066010000}"/>
    <cellStyle name="Currency 2 5 5" xfId="529" xr:uid="{00000000-0005-0000-0000-000067010000}"/>
    <cellStyle name="Currency 2 6" xfId="172" xr:uid="{00000000-0005-0000-0000-000068010000}"/>
    <cellStyle name="Currency 2 6 2" xfId="188" xr:uid="{00000000-0005-0000-0000-000069010000}"/>
    <cellStyle name="Currency 2 6 2 2" xfId="521" xr:uid="{00000000-0005-0000-0000-00006A010000}"/>
    <cellStyle name="Currency 2 6 3" xfId="510" xr:uid="{00000000-0005-0000-0000-00006B010000}"/>
    <cellStyle name="Currency 2 6 4" xfId="531" xr:uid="{00000000-0005-0000-0000-00006C010000}"/>
    <cellStyle name="Currency 2 7" xfId="176" xr:uid="{00000000-0005-0000-0000-00006D010000}"/>
    <cellStyle name="Currency 2 7 2" xfId="192" xr:uid="{00000000-0005-0000-0000-00006E010000}"/>
    <cellStyle name="Currency 2 7 2 2" xfId="525" xr:uid="{00000000-0005-0000-0000-00006F010000}"/>
    <cellStyle name="Currency 2 7 3" xfId="514" xr:uid="{00000000-0005-0000-0000-000070010000}"/>
    <cellStyle name="Currency 2 8" xfId="178" xr:uid="{00000000-0005-0000-0000-000071010000}"/>
    <cellStyle name="Currency 2 8 2" xfId="516" xr:uid="{00000000-0005-0000-0000-000072010000}"/>
    <cellStyle name="Currency 2 9" xfId="506" xr:uid="{00000000-0005-0000-0000-000073010000}"/>
    <cellStyle name="Currency 3" xfId="100" xr:uid="{00000000-0005-0000-0000-000074010000}"/>
    <cellStyle name="Currency 3 2" xfId="101" xr:uid="{00000000-0005-0000-0000-000075010000}"/>
    <cellStyle name="Currency 3 3" xfId="102" xr:uid="{00000000-0005-0000-0000-000076010000}"/>
    <cellStyle name="Currency 3 4" xfId="103" xr:uid="{00000000-0005-0000-0000-000077010000}"/>
    <cellStyle name="Currency 4" xfId="104" xr:uid="{00000000-0005-0000-0000-000078010000}"/>
    <cellStyle name="Currency 5" xfId="105" xr:uid="{00000000-0005-0000-0000-000079010000}"/>
    <cellStyle name="Currency 6" xfId="196" xr:uid="{00000000-0005-0000-0000-00007A010000}"/>
    <cellStyle name="Excel Built-in Normal" xfId="106" xr:uid="{00000000-0005-0000-0000-00007B010000}"/>
    <cellStyle name="Explanatory Text 2" xfId="107" xr:uid="{00000000-0005-0000-0000-00007C010000}"/>
    <cellStyle name="Explanatory Text 2 2" xfId="108" xr:uid="{00000000-0005-0000-0000-00007D010000}"/>
    <cellStyle name="Explanatory Text 2 3" xfId="253" xr:uid="{00000000-0005-0000-0000-00007E010000}"/>
    <cellStyle name="Explanatory Text 3" xfId="109" xr:uid="{00000000-0005-0000-0000-00007F010000}"/>
    <cellStyle name="Explanatory Text 4" xfId="211" xr:uid="{00000000-0005-0000-0000-000080010000}"/>
    <cellStyle name="Good 2" xfId="110" xr:uid="{00000000-0005-0000-0000-000081010000}"/>
    <cellStyle name="Good 2 2" xfId="111" xr:uid="{00000000-0005-0000-0000-000082010000}"/>
    <cellStyle name="Good 2 3" xfId="243" xr:uid="{00000000-0005-0000-0000-000083010000}"/>
    <cellStyle name="Good 3" xfId="112" xr:uid="{00000000-0005-0000-0000-000084010000}"/>
    <cellStyle name="Good 4" xfId="201" xr:uid="{00000000-0005-0000-0000-000085010000}"/>
    <cellStyle name="Heading 1 2" xfId="113" xr:uid="{00000000-0005-0000-0000-000086010000}"/>
    <cellStyle name="Heading 1 2 2" xfId="114" xr:uid="{00000000-0005-0000-0000-000087010000}"/>
    <cellStyle name="Heading 1 2 3" xfId="239" xr:uid="{00000000-0005-0000-0000-000088010000}"/>
    <cellStyle name="Heading 1 3" xfId="115" xr:uid="{00000000-0005-0000-0000-000089010000}"/>
    <cellStyle name="Heading 1 4" xfId="197" xr:uid="{00000000-0005-0000-0000-00008A010000}"/>
    <cellStyle name="Heading 2 2" xfId="116" xr:uid="{00000000-0005-0000-0000-00008B010000}"/>
    <cellStyle name="Heading 2 2 2" xfId="117" xr:uid="{00000000-0005-0000-0000-00008C010000}"/>
    <cellStyle name="Heading 2 2 3" xfId="240" xr:uid="{00000000-0005-0000-0000-00008D010000}"/>
    <cellStyle name="Heading 2 3" xfId="118" xr:uid="{00000000-0005-0000-0000-00008E010000}"/>
    <cellStyle name="Heading 2 4" xfId="198" xr:uid="{00000000-0005-0000-0000-00008F010000}"/>
    <cellStyle name="Heading 3 2" xfId="119" xr:uid="{00000000-0005-0000-0000-000090010000}"/>
    <cellStyle name="Heading 3 2 2" xfId="120" xr:uid="{00000000-0005-0000-0000-000091010000}"/>
    <cellStyle name="Heading 3 2 3" xfId="241" xr:uid="{00000000-0005-0000-0000-000092010000}"/>
    <cellStyle name="Heading 3 3" xfId="121" xr:uid="{00000000-0005-0000-0000-000093010000}"/>
    <cellStyle name="Heading 3 4" xfId="199" xr:uid="{00000000-0005-0000-0000-000094010000}"/>
    <cellStyle name="Heading 4 2" xfId="122" xr:uid="{00000000-0005-0000-0000-000095010000}"/>
    <cellStyle name="Heading 4 2 2" xfId="123" xr:uid="{00000000-0005-0000-0000-000096010000}"/>
    <cellStyle name="Heading 4 2 3" xfId="242" xr:uid="{00000000-0005-0000-0000-000097010000}"/>
    <cellStyle name="Heading 4 3" xfId="124" xr:uid="{00000000-0005-0000-0000-000098010000}"/>
    <cellStyle name="Heading 4 4" xfId="200" xr:uid="{00000000-0005-0000-0000-000099010000}"/>
    <cellStyle name="Input 2" xfId="125" xr:uid="{00000000-0005-0000-0000-00009A010000}"/>
    <cellStyle name="Input 2 2" xfId="126" xr:uid="{00000000-0005-0000-0000-00009B010000}"/>
    <cellStyle name="Input 2 3" xfId="246" xr:uid="{00000000-0005-0000-0000-00009C010000}"/>
    <cellStyle name="Input 3" xfId="127" xr:uid="{00000000-0005-0000-0000-00009D010000}"/>
    <cellStyle name="Input 4" xfId="204" xr:uid="{00000000-0005-0000-0000-00009E010000}"/>
    <cellStyle name="Linked Cell 2" xfId="128" xr:uid="{00000000-0005-0000-0000-00009F010000}"/>
    <cellStyle name="Linked Cell 2 2" xfId="129" xr:uid="{00000000-0005-0000-0000-0000A0010000}"/>
    <cellStyle name="Linked Cell 2 3" xfId="249" xr:uid="{00000000-0005-0000-0000-0000A1010000}"/>
    <cellStyle name="Linked Cell 3" xfId="130" xr:uid="{00000000-0005-0000-0000-0000A2010000}"/>
    <cellStyle name="Linked Cell 4" xfId="207" xr:uid="{00000000-0005-0000-0000-0000A3010000}"/>
    <cellStyle name="Neutral 2" xfId="131" xr:uid="{00000000-0005-0000-0000-0000A4010000}"/>
    <cellStyle name="Neutral 2 2" xfId="132" xr:uid="{00000000-0005-0000-0000-0000A5010000}"/>
    <cellStyle name="Neutral 2 3" xfId="245" xr:uid="{00000000-0005-0000-0000-0000A6010000}"/>
    <cellStyle name="Neutral 3" xfId="133" xr:uid="{00000000-0005-0000-0000-0000A7010000}"/>
    <cellStyle name="Neutral 4" xfId="203" xr:uid="{00000000-0005-0000-0000-0000A8010000}"/>
    <cellStyle name="Normal" xfId="0" builtinId="0"/>
    <cellStyle name="Normal 10" xfId="195" xr:uid="{00000000-0005-0000-0000-0000AA010000}"/>
    <cellStyle name="Normal 2" xfId="134" xr:uid="{00000000-0005-0000-0000-0000AB010000}"/>
    <cellStyle name="Normal 2 2" xfId="135" xr:uid="{00000000-0005-0000-0000-0000AC010000}"/>
    <cellStyle name="Normal 2 2 2" xfId="434" xr:uid="{00000000-0005-0000-0000-0000AD010000}"/>
    <cellStyle name="Normal 2 2 3" xfId="307" xr:uid="{00000000-0005-0000-0000-0000AE010000}"/>
    <cellStyle name="Normal 2 2 4" xfId="538" xr:uid="{988DDBEF-F21A-4A46-8918-42827DE1BD29}"/>
    <cellStyle name="Normal 2 3" xfId="136" xr:uid="{00000000-0005-0000-0000-0000AF010000}"/>
    <cellStyle name="Normal 2 3 2" xfId="137" xr:uid="{00000000-0005-0000-0000-0000B0010000}"/>
    <cellStyle name="Normal 2 3 2 2" xfId="463" xr:uid="{00000000-0005-0000-0000-0000B1010000}"/>
    <cellStyle name="Normal 2 3 3" xfId="138" xr:uid="{00000000-0005-0000-0000-0000B2010000}"/>
    <cellStyle name="Normal 2 3 4" xfId="336" xr:uid="{00000000-0005-0000-0000-0000B3010000}"/>
    <cellStyle name="Normal 2 4" xfId="392" xr:uid="{00000000-0005-0000-0000-0000B4010000}"/>
    <cellStyle name="Normal 2 5" xfId="238" xr:uid="{00000000-0005-0000-0000-0000B5010000}"/>
    <cellStyle name="Normal 3" xfId="139" xr:uid="{00000000-0005-0000-0000-0000B6010000}"/>
    <cellStyle name="Normal 3 10" xfId="185" xr:uid="{00000000-0005-0000-0000-0000B7010000}"/>
    <cellStyle name="Normal 3 10 2" xfId="518" xr:uid="{00000000-0005-0000-0000-0000B8010000}"/>
    <cellStyle name="Normal 3 11" xfId="279" xr:uid="{00000000-0005-0000-0000-0000B9010000}"/>
    <cellStyle name="Normal 3 12" xfId="507" xr:uid="{00000000-0005-0000-0000-0000BA010000}"/>
    <cellStyle name="Normal 3 13" xfId="528" xr:uid="{00000000-0005-0000-0000-0000BB010000}"/>
    <cellStyle name="Normal 3 14" xfId="536" xr:uid="{00000000-0005-0000-0000-0000BC010000}"/>
    <cellStyle name="Normal 3 2" xfId="140" xr:uid="{00000000-0005-0000-0000-0000BD010000}"/>
    <cellStyle name="Normal 3 2 2" xfId="141" xr:uid="{00000000-0005-0000-0000-0000BE010000}"/>
    <cellStyle name="Normal 3 2 3" xfId="142" xr:uid="{00000000-0005-0000-0000-0000BF010000}"/>
    <cellStyle name="Normal 3 2 4" xfId="406" xr:uid="{00000000-0005-0000-0000-0000C0010000}"/>
    <cellStyle name="Normal 3 3" xfId="143" xr:uid="{00000000-0005-0000-0000-0000C1010000}"/>
    <cellStyle name="Normal 3 4" xfId="144" xr:uid="{00000000-0005-0000-0000-0000C2010000}"/>
    <cellStyle name="Normal 3 5" xfId="145" xr:uid="{00000000-0005-0000-0000-0000C3010000}"/>
    <cellStyle name="Normal 3 6" xfId="171" xr:uid="{00000000-0005-0000-0000-0000C4010000}"/>
    <cellStyle name="Normal 3 6 2" xfId="175" xr:uid="{00000000-0005-0000-0000-0000C5010000}"/>
    <cellStyle name="Normal 3 6 2 2" xfId="191" xr:uid="{00000000-0005-0000-0000-0000C6010000}"/>
    <cellStyle name="Normal 3 6 2 2 2" xfId="524" xr:uid="{00000000-0005-0000-0000-0000C7010000}"/>
    <cellStyle name="Normal 3 6 2 3" xfId="513" xr:uid="{00000000-0005-0000-0000-0000C8010000}"/>
    <cellStyle name="Normal 3 6 2 4" xfId="534" xr:uid="{00000000-0005-0000-0000-0000C9010000}"/>
    <cellStyle name="Normal 3 6 2_Material Testing" xfId="182" xr:uid="{00000000-0005-0000-0000-0000CA010000}"/>
    <cellStyle name="Normal 3 6 3" xfId="187" xr:uid="{00000000-0005-0000-0000-0000CB010000}"/>
    <cellStyle name="Normal 3 6 3 2" xfId="520" xr:uid="{00000000-0005-0000-0000-0000CC010000}"/>
    <cellStyle name="Normal 3 6 4" xfId="509" xr:uid="{00000000-0005-0000-0000-0000CD010000}"/>
    <cellStyle name="Normal 3 6 5" xfId="530" xr:uid="{00000000-0005-0000-0000-0000CE010000}"/>
    <cellStyle name="Normal 3 6_Material Testing" xfId="183" xr:uid="{00000000-0005-0000-0000-0000CF010000}"/>
    <cellStyle name="Normal 3 7" xfId="174" xr:uid="{00000000-0005-0000-0000-0000D0010000}"/>
    <cellStyle name="Normal 3 7 2" xfId="190" xr:uid="{00000000-0005-0000-0000-0000D1010000}"/>
    <cellStyle name="Normal 3 7 2 2" xfId="523" xr:uid="{00000000-0005-0000-0000-0000D2010000}"/>
    <cellStyle name="Normal 3 7 3" xfId="512" xr:uid="{00000000-0005-0000-0000-0000D3010000}"/>
    <cellStyle name="Normal 3 7 4" xfId="533" xr:uid="{00000000-0005-0000-0000-0000D4010000}"/>
    <cellStyle name="Normal 3 7_Material Testing" xfId="181" xr:uid="{00000000-0005-0000-0000-0000D5010000}"/>
    <cellStyle name="Normal 3 8" xfId="177" xr:uid="{00000000-0005-0000-0000-0000D6010000}"/>
    <cellStyle name="Normal 3 8 2" xfId="193" xr:uid="{00000000-0005-0000-0000-0000D7010000}"/>
    <cellStyle name="Normal 3 8 2 2" xfId="526" xr:uid="{00000000-0005-0000-0000-0000D8010000}"/>
    <cellStyle name="Normal 3 8 3" xfId="515" xr:uid="{00000000-0005-0000-0000-0000D9010000}"/>
    <cellStyle name="Normal 3 8_Material Testing" xfId="180" xr:uid="{00000000-0005-0000-0000-0000DA010000}"/>
    <cellStyle name="Normal 3 9" xfId="179" xr:uid="{00000000-0005-0000-0000-0000DB010000}"/>
    <cellStyle name="Normal 3 9 2" xfId="517" xr:uid="{00000000-0005-0000-0000-0000DC010000}"/>
    <cellStyle name="Normal 3_Material Testing" xfId="184" xr:uid="{00000000-0005-0000-0000-0000DD010000}"/>
    <cellStyle name="Normal 4" xfId="146" xr:uid="{00000000-0005-0000-0000-0000DE010000}"/>
    <cellStyle name="Normal 4 2" xfId="420" xr:uid="{00000000-0005-0000-0000-0000DF010000}"/>
    <cellStyle name="Normal 4 3" xfId="293" xr:uid="{00000000-0005-0000-0000-0000E0010000}"/>
    <cellStyle name="Normal 5" xfId="321" xr:uid="{00000000-0005-0000-0000-0000E1010000}"/>
    <cellStyle name="Normal 5 2" xfId="448" xr:uid="{00000000-0005-0000-0000-0000E2010000}"/>
    <cellStyle name="Normal 6" xfId="350" xr:uid="{00000000-0005-0000-0000-0000E3010000}"/>
    <cellStyle name="Normal 6 2" xfId="477" xr:uid="{00000000-0005-0000-0000-0000E4010000}"/>
    <cellStyle name="Normal 7" xfId="364" xr:uid="{00000000-0005-0000-0000-0000E5010000}"/>
    <cellStyle name="Normal 7 2" xfId="535" xr:uid="{00000000-0005-0000-0000-0000E6010000}"/>
    <cellStyle name="Normal 8" xfId="378" xr:uid="{00000000-0005-0000-0000-0000E7010000}"/>
    <cellStyle name="Normal 9" xfId="491" xr:uid="{00000000-0005-0000-0000-0000E8010000}"/>
    <cellStyle name="Note 10" xfId="210" xr:uid="{00000000-0005-0000-0000-0000E9010000}"/>
    <cellStyle name="Note 2" xfId="147" xr:uid="{00000000-0005-0000-0000-0000EA010000}"/>
    <cellStyle name="Note 2 2" xfId="148" xr:uid="{00000000-0005-0000-0000-0000EB010000}"/>
    <cellStyle name="Note 2 2 2" xfId="435" xr:uid="{00000000-0005-0000-0000-0000EC010000}"/>
    <cellStyle name="Note 2 2 3" xfId="308" xr:uid="{00000000-0005-0000-0000-0000ED010000}"/>
    <cellStyle name="Note 2 3" xfId="149" xr:uid="{00000000-0005-0000-0000-0000EE010000}"/>
    <cellStyle name="Note 2 3 2" xfId="464" xr:uid="{00000000-0005-0000-0000-0000EF010000}"/>
    <cellStyle name="Note 2 3 3" xfId="337" xr:uid="{00000000-0005-0000-0000-0000F0010000}"/>
    <cellStyle name="Note 2 4" xfId="150" xr:uid="{00000000-0005-0000-0000-0000F1010000}"/>
    <cellStyle name="Note 2 4 2" xfId="393" xr:uid="{00000000-0005-0000-0000-0000F2010000}"/>
    <cellStyle name="Note 2 5" xfId="252" xr:uid="{00000000-0005-0000-0000-0000F3010000}"/>
    <cellStyle name="Note 3" xfId="151" xr:uid="{00000000-0005-0000-0000-0000F4010000}"/>
    <cellStyle name="Note 3 2" xfId="407" xr:uid="{00000000-0005-0000-0000-0000F5010000}"/>
    <cellStyle name="Note 3 3" xfId="280" xr:uid="{00000000-0005-0000-0000-0000F6010000}"/>
    <cellStyle name="Note 4" xfId="152" xr:uid="{00000000-0005-0000-0000-0000F7010000}"/>
    <cellStyle name="Note 4 2" xfId="421" xr:uid="{00000000-0005-0000-0000-0000F8010000}"/>
    <cellStyle name="Note 4 3" xfId="294" xr:uid="{00000000-0005-0000-0000-0000F9010000}"/>
    <cellStyle name="Note 5" xfId="323" xr:uid="{00000000-0005-0000-0000-0000FA010000}"/>
    <cellStyle name="Note 5 2" xfId="450" xr:uid="{00000000-0005-0000-0000-0000FB010000}"/>
    <cellStyle name="Note 6" xfId="351" xr:uid="{00000000-0005-0000-0000-0000FC010000}"/>
    <cellStyle name="Note 6 2" xfId="478" xr:uid="{00000000-0005-0000-0000-0000FD010000}"/>
    <cellStyle name="Note 7" xfId="365" xr:uid="{00000000-0005-0000-0000-0000FE010000}"/>
    <cellStyle name="Note 8" xfId="379" xr:uid="{00000000-0005-0000-0000-0000FF010000}"/>
    <cellStyle name="Note 9" xfId="493" xr:uid="{00000000-0005-0000-0000-000000020000}"/>
    <cellStyle name="Output 2" xfId="153" xr:uid="{00000000-0005-0000-0000-000001020000}"/>
    <cellStyle name="Output 2 2" xfId="154" xr:uid="{00000000-0005-0000-0000-000002020000}"/>
    <cellStyle name="Output 2 3" xfId="247" xr:uid="{00000000-0005-0000-0000-000003020000}"/>
    <cellStyle name="Output 3" xfId="155" xr:uid="{00000000-0005-0000-0000-000004020000}"/>
    <cellStyle name="Output 4" xfId="205" xr:uid="{00000000-0005-0000-0000-000005020000}"/>
    <cellStyle name="Percent" xfId="156" builtinId="5"/>
    <cellStyle name="Percent 2" xfId="157" xr:uid="{00000000-0005-0000-0000-000007020000}"/>
    <cellStyle name="Percent 2 2" xfId="158" xr:uid="{00000000-0005-0000-0000-000008020000}"/>
    <cellStyle name="Percent 2 2 3" xfId="537" xr:uid="{00000000-0005-0000-0000-000009020000}"/>
    <cellStyle name="Percent 2 3" xfId="159" xr:uid="{00000000-0005-0000-0000-00000A020000}"/>
    <cellStyle name="Percent 2 4" xfId="160" xr:uid="{00000000-0005-0000-0000-00000B020000}"/>
    <cellStyle name="Title" xfId="194" builtinId="15" customBuiltin="1"/>
    <cellStyle name="Title 2" xfId="161" xr:uid="{00000000-0005-0000-0000-00000D020000}"/>
    <cellStyle name="Title 2 2" xfId="162" xr:uid="{00000000-0005-0000-0000-00000E020000}"/>
    <cellStyle name="Title 3" xfId="163" xr:uid="{00000000-0005-0000-0000-00000F020000}"/>
    <cellStyle name="Total 2" xfId="164" xr:uid="{00000000-0005-0000-0000-000010020000}"/>
    <cellStyle name="Total 2 2" xfId="165" xr:uid="{00000000-0005-0000-0000-000011020000}"/>
    <cellStyle name="Total 2 3" xfId="254" xr:uid="{00000000-0005-0000-0000-000012020000}"/>
    <cellStyle name="Total 3" xfId="166" xr:uid="{00000000-0005-0000-0000-000013020000}"/>
    <cellStyle name="Total 4" xfId="212" xr:uid="{00000000-0005-0000-0000-000014020000}"/>
    <cellStyle name="Warning Text 2" xfId="167" xr:uid="{00000000-0005-0000-0000-000015020000}"/>
    <cellStyle name="Warning Text 2 2" xfId="168" xr:uid="{00000000-0005-0000-0000-000016020000}"/>
    <cellStyle name="Warning Text 2 3" xfId="251" xr:uid="{00000000-0005-0000-0000-000017020000}"/>
    <cellStyle name="Warning Text 3" xfId="169" xr:uid="{00000000-0005-0000-0000-000018020000}"/>
    <cellStyle name="Warning Text 4" xfId="209" xr:uid="{00000000-0005-0000-0000-000019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Projects\195-01%20Maddux%20Fern%20Hill\Construction\Bid\Bid%20Tabs\Bid%20Tabs%20Fern%20Hill%20Onsite-%2011.9.23%20(Updated%20Schedule).xlsx" TargetMode="External"/><Relationship Id="rId1" Type="http://schemas.openxmlformats.org/officeDocument/2006/relationships/externalLinkPath" Target="file:///T:\Projects\195-01%20Maddux%20Fern%20Hill\Construction\Bid\Bid%20Tabs\Bid%20Tabs%20Fern%20Hill%20Onsite-%2011.9.23%20(Updated%20Schedu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id, Spread, &amp; Award Process"/>
      <sheetName val="Cover Sheet"/>
      <sheetName val="General Conditions"/>
      <sheetName val="Earthwork"/>
      <sheetName val="Storm Drainage"/>
      <sheetName val="Sanitary Sewer"/>
      <sheetName val="Potable Water Distribution"/>
      <sheetName val="Reclaimed Distribution"/>
      <sheetName val="Road Construction"/>
      <sheetName val="Calenda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R67"/>
  <sheetViews>
    <sheetView tabSelected="1" zoomScale="80" zoomScaleNormal="80" zoomScaleSheetLayoutView="80" workbookViewId="0">
      <selection activeCell="H35" sqref="H35"/>
    </sheetView>
  </sheetViews>
  <sheetFormatPr defaultColWidth="9.140625" defaultRowHeight="12.75" outlineLevelCol="1" x14ac:dyDescent="0.2"/>
  <cols>
    <col min="1" max="1" width="3.28515625" style="2" customWidth="1"/>
    <col min="2" max="2" width="8.140625" style="2" customWidth="1"/>
    <col min="3" max="3" width="11" style="2" customWidth="1"/>
    <col min="4" max="4" width="2.7109375" style="2" customWidth="1"/>
    <col min="5" max="5" width="15.28515625" style="4" customWidth="1"/>
    <col min="6" max="6" width="2.5703125" style="4" customWidth="1"/>
    <col min="7" max="7" width="14.140625" style="4" customWidth="1"/>
    <col min="8" max="8" width="3.140625" style="4" customWidth="1"/>
    <col min="9" max="9" width="22.5703125" style="4" customWidth="1"/>
    <col min="10" max="32" width="15.7109375" style="4" hidden="1" customWidth="1" outlineLevel="1"/>
    <col min="33" max="33" width="15.7109375" style="4" hidden="1" customWidth="1" collapsed="1"/>
    <col min="34" max="38" width="14.28515625" style="4" hidden="1" customWidth="1" outlineLevel="1"/>
    <col min="39" max="45" width="15.7109375" style="4" hidden="1" customWidth="1" outlineLevel="1"/>
    <col min="46" max="46" width="15.7109375" style="4" hidden="1" customWidth="1" collapsed="1"/>
    <col min="47" max="58" width="15.7109375" style="4" hidden="1" customWidth="1" outlineLevel="1"/>
    <col min="59" max="59" width="27.5703125" style="4" hidden="1" customWidth="1" collapsed="1"/>
    <col min="60" max="60" width="34.7109375" style="4" bestFit="1" customWidth="1" outlineLevel="1"/>
    <col min="61" max="71" width="15.7109375" style="4" customWidth="1" outlineLevel="1"/>
    <col min="72" max="72" width="15.7109375" style="4" customWidth="1"/>
    <col min="73" max="84" width="15.7109375" style="4" customWidth="1" outlineLevel="1"/>
    <col min="85" max="85" width="15.7109375" style="4" customWidth="1"/>
    <col min="86" max="97" width="15.7109375" style="4" customWidth="1" outlineLevel="1"/>
    <col min="98" max="98" width="15.7109375" style="4" customWidth="1"/>
    <col min="99" max="110" width="15.7109375" style="4" hidden="1" customWidth="1" outlineLevel="1"/>
    <col min="111" max="111" width="15.7109375" style="4" customWidth="1" collapsed="1"/>
    <col min="112" max="123" width="15.7109375" style="4" hidden="1" customWidth="1" outlineLevel="1"/>
    <col min="124" max="124" width="15.7109375" style="4" customWidth="1" collapsed="1"/>
    <col min="125" max="136" width="15.7109375" style="4" hidden="1" customWidth="1" outlineLevel="1"/>
    <col min="137" max="137" width="15.7109375" style="4" customWidth="1" collapsed="1"/>
    <col min="138" max="149" width="15.7109375" style="4" hidden="1" customWidth="1" outlineLevel="1"/>
    <col min="150" max="150" width="15.7109375" style="4" customWidth="1" collapsed="1"/>
    <col min="151" max="151" width="12.85546875" style="4" customWidth="1"/>
    <col min="152" max="152" width="16" style="4" customWidth="1"/>
    <col min="153" max="153" width="17.42578125" style="4" customWidth="1"/>
    <col min="154" max="174" width="9.140625" style="4"/>
    <col min="175" max="16384" width="9.140625" style="2"/>
  </cols>
  <sheetData>
    <row r="1" spans="1:174" ht="15" customHeight="1" x14ac:dyDescent="0.2">
      <c r="A1" s="1"/>
      <c r="B1" s="1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5"/>
      <c r="EU1" s="5"/>
      <c r="EV1" s="5"/>
      <c r="EW1" s="5"/>
    </row>
    <row r="2" spans="1:174" ht="20.100000000000001" customHeight="1" x14ac:dyDescent="0.4">
      <c r="A2" s="6" t="s">
        <v>83</v>
      </c>
      <c r="B2" s="6"/>
      <c r="C2" s="6"/>
      <c r="D2" s="6"/>
      <c r="E2" s="6"/>
      <c r="F2" s="6"/>
      <c r="G2" s="6"/>
      <c r="H2" s="6"/>
      <c r="I2" s="6"/>
      <c r="J2" s="2"/>
      <c r="K2" s="2"/>
      <c r="L2" s="7"/>
      <c r="M2" s="7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8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8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8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8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8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8"/>
      <c r="EU2" s="5"/>
      <c r="EV2" s="5"/>
      <c r="EW2" s="5"/>
    </row>
    <row r="3" spans="1:174" ht="21" x14ac:dyDescent="0.35">
      <c r="A3" s="9" t="s">
        <v>48</v>
      </c>
      <c r="B3" s="9"/>
      <c r="C3" s="9"/>
      <c r="D3" s="9"/>
      <c r="E3" s="9"/>
      <c r="F3" s="9"/>
      <c r="G3" s="9"/>
      <c r="H3" s="9"/>
      <c r="I3" s="9"/>
      <c r="J3" s="2"/>
      <c r="K3" s="2"/>
      <c r="L3" s="7"/>
      <c r="M3" s="7"/>
      <c r="N3" s="7"/>
      <c r="O3" s="7"/>
      <c r="P3" s="7"/>
      <c r="Q3" s="7"/>
      <c r="R3" s="7"/>
      <c r="S3" s="7"/>
      <c r="T3" s="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8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8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8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8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8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8"/>
      <c r="EU3" s="8"/>
      <c r="EW3" s="10"/>
    </row>
    <row r="4" spans="1:174" ht="15" customHeight="1" x14ac:dyDescent="0.2">
      <c r="A4" s="1"/>
      <c r="B4" s="1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</row>
    <row r="5" spans="1:174" s="15" customFormat="1" ht="15" customHeight="1" x14ac:dyDescent="0.25">
      <c r="A5" s="11"/>
      <c r="B5" s="11"/>
      <c r="C5" s="11"/>
      <c r="D5" s="11"/>
      <c r="E5" s="11"/>
      <c r="F5" s="11"/>
      <c r="G5" s="11"/>
      <c r="H5" s="11"/>
      <c r="I5" s="2"/>
      <c r="J5" s="2"/>
      <c r="K5" s="2"/>
      <c r="L5" s="12"/>
      <c r="M5" s="12"/>
      <c r="N5" s="12"/>
      <c r="O5" s="12"/>
      <c r="P5" s="12"/>
      <c r="Q5" s="12"/>
      <c r="R5" s="12"/>
      <c r="S5" s="12"/>
      <c r="T5" s="13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3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3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3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3"/>
      <c r="EU5" s="13"/>
      <c r="EV5" s="12"/>
      <c r="EW5" s="12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</row>
    <row r="6" spans="1:174" s="15" customFormat="1" ht="15" customHeight="1" x14ac:dyDescent="0.3">
      <c r="A6" s="16" t="s">
        <v>49</v>
      </c>
      <c r="B6" s="16"/>
      <c r="C6" s="16"/>
      <c r="D6" s="16"/>
      <c r="E6" s="16"/>
      <c r="F6" s="16"/>
      <c r="G6" s="16"/>
      <c r="H6" s="16"/>
      <c r="I6" s="16"/>
      <c r="J6" s="2"/>
      <c r="K6" s="2"/>
      <c r="L6" s="12"/>
      <c r="M6" s="12"/>
      <c r="N6" s="12"/>
      <c r="O6" s="12"/>
      <c r="P6" s="12"/>
      <c r="Q6" s="12"/>
      <c r="R6" s="12"/>
      <c r="S6" s="12"/>
      <c r="T6" s="13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3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3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3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3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3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3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3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3"/>
      <c r="EU6" s="13"/>
      <c r="EV6" s="12"/>
      <c r="EW6" s="12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</row>
    <row r="7" spans="1:174" s="15" customFormat="1" ht="15" customHeight="1" x14ac:dyDescent="0.25">
      <c r="A7" s="17"/>
      <c r="B7" s="18"/>
      <c r="C7" s="19"/>
      <c r="D7" s="19"/>
      <c r="E7" s="19"/>
      <c r="F7" s="19"/>
      <c r="G7" s="20"/>
      <c r="H7" s="19"/>
      <c r="I7" s="19"/>
      <c r="J7" s="19"/>
      <c r="K7" s="19"/>
      <c r="L7" s="21"/>
      <c r="M7" s="21"/>
      <c r="N7" s="21"/>
      <c r="O7" s="21"/>
      <c r="P7" s="21"/>
      <c r="Q7" s="21"/>
      <c r="R7" s="21"/>
      <c r="S7" s="21"/>
      <c r="T7" s="22"/>
      <c r="U7" s="23"/>
      <c r="V7" s="23"/>
      <c r="W7" s="23"/>
      <c r="X7" s="23"/>
      <c r="Y7" s="23"/>
      <c r="Z7" s="23"/>
      <c r="AA7" s="23"/>
      <c r="AB7" s="23"/>
      <c r="AC7" s="23"/>
      <c r="AD7" s="21"/>
      <c r="AE7" s="21"/>
      <c r="AF7" s="21"/>
      <c r="AG7" s="2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2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2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2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2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2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2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2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2"/>
      <c r="EU7" s="22"/>
      <c r="EV7" s="21"/>
      <c r="EW7" s="21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</row>
    <row r="8" spans="1:174" s="15" customFormat="1" ht="15" customHeight="1" x14ac:dyDescent="0.25">
      <c r="A8" s="17"/>
      <c r="B8" s="18"/>
      <c r="C8" s="19"/>
      <c r="D8" s="19"/>
      <c r="E8" s="19"/>
      <c r="F8" s="24"/>
      <c r="G8" s="25"/>
      <c r="H8" s="19"/>
      <c r="I8" s="24" t="s">
        <v>42</v>
      </c>
      <c r="J8" s="19"/>
      <c r="K8" s="19"/>
      <c r="L8" s="21"/>
      <c r="M8" s="21"/>
      <c r="N8" s="21"/>
      <c r="O8" s="21"/>
      <c r="P8" s="21"/>
      <c r="Q8" s="21"/>
      <c r="R8" s="21"/>
      <c r="S8" s="21"/>
      <c r="T8" s="22"/>
      <c r="U8" s="23"/>
      <c r="V8" s="23"/>
      <c r="W8" s="23"/>
      <c r="X8" s="23"/>
      <c r="Y8" s="23"/>
      <c r="Z8" s="23"/>
      <c r="AA8" s="23"/>
      <c r="AB8" s="23"/>
      <c r="AC8" s="23"/>
      <c r="AD8" s="21"/>
      <c r="AE8" s="21"/>
      <c r="AF8" s="21"/>
      <c r="AG8" s="2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2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2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2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2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2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2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2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2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2"/>
      <c r="EU8" s="22"/>
      <c r="EV8" s="21"/>
      <c r="EW8" s="21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</row>
    <row r="9" spans="1:174" s="15" customFormat="1" ht="15" customHeight="1" x14ac:dyDescent="0.25">
      <c r="A9" s="18"/>
      <c r="B9" s="26"/>
      <c r="C9" s="27"/>
      <c r="D9" s="27"/>
      <c r="E9" s="27"/>
      <c r="F9" s="27"/>
      <c r="G9" s="17"/>
      <c r="H9" s="19"/>
      <c r="I9" s="19"/>
      <c r="J9" s="19"/>
      <c r="K9" s="19"/>
      <c r="L9" s="21"/>
      <c r="M9" s="21"/>
      <c r="N9" s="21"/>
      <c r="O9" s="21"/>
      <c r="P9" s="21"/>
      <c r="Q9" s="21"/>
      <c r="R9" s="21"/>
      <c r="S9" s="21"/>
      <c r="T9" s="22"/>
      <c r="U9" s="23"/>
      <c r="V9" s="23"/>
      <c r="W9" s="23"/>
      <c r="X9" s="23"/>
      <c r="Y9" s="23"/>
      <c r="Z9" s="23"/>
      <c r="AA9" s="23"/>
      <c r="AB9" s="23"/>
      <c r="AC9" s="23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2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2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2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2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2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2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2"/>
      <c r="EU9" s="22"/>
      <c r="EV9" s="21"/>
      <c r="EW9" s="21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</row>
    <row r="10" spans="1:174" s="15" customFormat="1" ht="15" customHeight="1" x14ac:dyDescent="0.25">
      <c r="A10" s="17"/>
      <c r="B10" s="18" t="s">
        <v>50</v>
      </c>
      <c r="C10" s="19"/>
      <c r="D10" s="19"/>
      <c r="E10" s="19"/>
      <c r="F10" s="20"/>
      <c r="G10" s="20"/>
      <c r="H10" s="19"/>
      <c r="I10" s="20">
        <f>'Earthwork '!G19</f>
        <v>0</v>
      </c>
      <c r="J10" s="19"/>
      <c r="K10" s="19"/>
      <c r="L10" s="21"/>
      <c r="M10" s="21"/>
      <c r="N10" s="21"/>
      <c r="O10" s="21"/>
      <c r="P10" s="21"/>
      <c r="Q10" s="21"/>
      <c r="R10" s="21"/>
      <c r="S10" s="21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1"/>
      <c r="AE10" s="21"/>
      <c r="AF10" s="21"/>
      <c r="AG10" s="22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2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2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2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2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2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2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2"/>
      <c r="EU10" s="22"/>
      <c r="EV10" s="21"/>
      <c r="EW10" s="21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</row>
    <row r="11" spans="1:174" s="15" customFormat="1" ht="15" customHeight="1" x14ac:dyDescent="0.25">
      <c r="A11" s="18"/>
      <c r="B11" s="26"/>
      <c r="C11" s="27"/>
      <c r="D11" s="27"/>
      <c r="E11" s="27"/>
      <c r="F11" s="27"/>
      <c r="G11" s="17"/>
      <c r="H11" s="19"/>
      <c r="I11" s="19"/>
      <c r="J11" s="19"/>
      <c r="K11" s="19"/>
      <c r="L11" s="21"/>
      <c r="M11" s="21"/>
      <c r="N11" s="21"/>
      <c r="O11" s="21"/>
      <c r="P11" s="21"/>
      <c r="Q11" s="21"/>
      <c r="R11" s="21"/>
      <c r="S11" s="21"/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21"/>
      <c r="AE11" s="21"/>
      <c r="AF11" s="21"/>
      <c r="AG11" s="22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2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2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2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2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2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2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2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2"/>
      <c r="EU11" s="22"/>
      <c r="EV11" s="21"/>
      <c r="EW11" s="21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</row>
    <row r="12" spans="1:174" s="15" customFormat="1" ht="15" customHeight="1" x14ac:dyDescent="0.25">
      <c r="A12" s="17"/>
      <c r="B12" s="18" t="s">
        <v>37</v>
      </c>
      <c r="C12" s="19"/>
      <c r="D12" s="19"/>
      <c r="E12" s="19"/>
      <c r="F12" s="20"/>
      <c r="G12" s="20"/>
      <c r="H12" s="19"/>
      <c r="I12" s="20">
        <f>Paving!G17</f>
        <v>0</v>
      </c>
      <c r="J12" s="19"/>
      <c r="K12" s="19"/>
      <c r="L12" s="21"/>
      <c r="M12" s="21"/>
      <c r="N12" s="21"/>
      <c r="O12" s="21"/>
      <c r="P12" s="21"/>
      <c r="Q12" s="21"/>
      <c r="R12" s="21"/>
      <c r="S12" s="21"/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21"/>
      <c r="AE12" s="21"/>
      <c r="AF12" s="21"/>
      <c r="AG12" s="22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2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2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2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2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2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2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2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2"/>
      <c r="EU12" s="22"/>
      <c r="EV12" s="21"/>
      <c r="EW12" s="21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</row>
    <row r="13" spans="1:174" s="15" customFormat="1" ht="15" customHeight="1" x14ac:dyDescent="0.25">
      <c r="A13" s="17"/>
      <c r="B13" s="18"/>
      <c r="C13" s="19"/>
      <c r="D13" s="19"/>
      <c r="E13" s="19"/>
      <c r="F13" s="20"/>
      <c r="G13" s="20"/>
      <c r="H13" s="19"/>
      <c r="I13" s="20"/>
      <c r="J13" s="19"/>
      <c r="K13" s="19"/>
      <c r="L13" s="21"/>
      <c r="M13" s="21"/>
      <c r="N13" s="21"/>
      <c r="O13" s="21"/>
      <c r="P13" s="21"/>
      <c r="Q13" s="21"/>
      <c r="R13" s="21"/>
      <c r="S13" s="21"/>
      <c r="T13" s="22"/>
      <c r="U13" s="23"/>
      <c r="V13" s="23"/>
      <c r="W13" s="23"/>
      <c r="X13" s="23"/>
      <c r="Y13" s="23"/>
      <c r="Z13" s="23"/>
      <c r="AA13" s="23"/>
      <c r="AB13" s="23"/>
      <c r="AC13" s="23"/>
      <c r="AD13" s="21"/>
      <c r="AE13" s="21"/>
      <c r="AF13" s="21"/>
      <c r="AG13" s="22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2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2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2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2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2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2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2"/>
      <c r="EU13" s="22"/>
      <c r="EV13" s="21"/>
      <c r="EW13" s="21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</row>
    <row r="14" spans="1:174" s="15" customFormat="1" ht="15" customHeight="1" x14ac:dyDescent="0.25">
      <c r="A14" s="17"/>
      <c r="B14" s="18" t="s">
        <v>51</v>
      </c>
      <c r="C14" s="19"/>
      <c r="D14" s="19"/>
      <c r="E14" s="19"/>
      <c r="F14" s="20"/>
      <c r="G14" s="20"/>
      <c r="H14" s="19"/>
      <c r="I14" s="20">
        <f>Water!G25</f>
        <v>0</v>
      </c>
      <c r="J14" s="19"/>
      <c r="K14" s="19"/>
      <c r="L14" s="28"/>
      <c r="M14" s="28"/>
      <c r="N14" s="28"/>
      <c r="O14" s="28"/>
      <c r="P14" s="28"/>
      <c r="Q14" s="28"/>
      <c r="R14" s="28"/>
      <c r="S14" s="28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28"/>
      <c r="AE14" s="28"/>
      <c r="AF14" s="28"/>
      <c r="AG14" s="29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28"/>
      <c r="BI14" s="28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2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2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2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2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2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2"/>
      <c r="EU14" s="22"/>
      <c r="EV14" s="21"/>
      <c r="EW14" s="21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</row>
    <row r="15" spans="1:174" s="15" customFormat="1" ht="15" customHeight="1" x14ac:dyDescent="0.25">
      <c r="A15" s="17"/>
      <c r="B15" s="18"/>
      <c r="C15" s="19"/>
      <c r="D15" s="19"/>
      <c r="E15" s="19"/>
      <c r="F15" s="20"/>
      <c r="G15" s="20"/>
      <c r="H15" s="19"/>
      <c r="I15" s="20"/>
      <c r="J15" s="19"/>
      <c r="K15" s="19"/>
      <c r="L15" s="28"/>
      <c r="M15" s="28"/>
      <c r="N15" s="28"/>
      <c r="O15" s="28"/>
      <c r="P15" s="28"/>
      <c r="Q15" s="28"/>
      <c r="R15" s="28"/>
      <c r="S15" s="28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28"/>
      <c r="AE15" s="28"/>
      <c r="AF15" s="28"/>
      <c r="AG15" s="29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9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8"/>
      <c r="BI15" s="28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2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2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2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2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2"/>
      <c r="EU15" s="22"/>
      <c r="EV15" s="21"/>
      <c r="EW15" s="21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</row>
    <row r="16" spans="1:174" s="15" customFormat="1" ht="15" customHeight="1" x14ac:dyDescent="0.25">
      <c r="A16" s="17"/>
      <c r="B16" s="18" t="s">
        <v>52</v>
      </c>
      <c r="C16" s="19"/>
      <c r="D16" s="19"/>
      <c r="E16" s="19"/>
      <c r="F16" s="20"/>
      <c r="G16" s="20"/>
      <c r="H16" s="19"/>
      <c r="I16" s="20">
        <f>Wastewater!G24</f>
        <v>0</v>
      </c>
      <c r="J16" s="19"/>
      <c r="K16" s="19"/>
      <c r="L16" s="28"/>
      <c r="M16" s="28"/>
      <c r="N16" s="28"/>
      <c r="O16" s="28"/>
      <c r="P16" s="28"/>
      <c r="Q16" s="28"/>
      <c r="R16" s="28"/>
      <c r="S16" s="28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28"/>
      <c r="AE16" s="28"/>
      <c r="AF16" s="28"/>
      <c r="AG16" s="29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9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9"/>
      <c r="BH16" s="28"/>
      <c r="BI16" s="28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2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2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2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2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2"/>
      <c r="EU16" s="22"/>
      <c r="EV16" s="21"/>
      <c r="EW16" s="21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</row>
    <row r="17" spans="1:174" s="15" customFormat="1" ht="15" customHeight="1" x14ac:dyDescent="0.25">
      <c r="A17" s="17"/>
      <c r="B17" s="18"/>
      <c r="C17" s="19"/>
      <c r="D17" s="19"/>
      <c r="E17" s="19"/>
      <c r="F17" s="20"/>
      <c r="G17" s="20"/>
      <c r="H17" s="19"/>
      <c r="I17" s="20"/>
      <c r="J17" s="19"/>
      <c r="K17" s="19"/>
      <c r="L17" s="28"/>
      <c r="M17" s="28"/>
      <c r="N17" s="28"/>
      <c r="O17" s="28"/>
      <c r="P17" s="28"/>
      <c r="Q17" s="28"/>
      <c r="R17" s="28"/>
      <c r="S17" s="28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28"/>
      <c r="AE17" s="28"/>
      <c r="AF17" s="28"/>
      <c r="AG17" s="29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9"/>
      <c r="BH17" s="28"/>
      <c r="BI17" s="28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2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2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2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2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2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2"/>
      <c r="EU17" s="22"/>
      <c r="EV17" s="21"/>
      <c r="EW17" s="21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</row>
    <row r="18" spans="1:174" s="15" customFormat="1" ht="15" customHeight="1" x14ac:dyDescent="0.25">
      <c r="A18" s="17"/>
      <c r="B18" s="18" t="s">
        <v>53</v>
      </c>
      <c r="C18" s="19"/>
      <c r="D18" s="19"/>
      <c r="E18" s="19"/>
      <c r="F18" s="20"/>
      <c r="G18" s="20"/>
      <c r="H18" s="19"/>
      <c r="I18" s="20">
        <f>'Drainage '!G15</f>
        <v>0</v>
      </c>
      <c r="J18" s="19"/>
      <c r="K18" s="19"/>
      <c r="L18" s="28"/>
      <c r="M18" s="28"/>
      <c r="N18" s="28"/>
      <c r="O18" s="28"/>
      <c r="P18" s="28"/>
      <c r="Q18" s="28"/>
      <c r="R18" s="28"/>
      <c r="S18" s="28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28"/>
      <c r="AE18" s="28"/>
      <c r="AF18" s="28"/>
      <c r="AG18" s="29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9"/>
      <c r="BH18" s="31"/>
      <c r="BI18" s="28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2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2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2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2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2"/>
      <c r="EU18" s="22"/>
      <c r="EV18" s="21"/>
      <c r="EW18" s="21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</row>
    <row r="19" spans="1:174" s="15" customFormat="1" ht="15" customHeight="1" x14ac:dyDescent="0.25">
      <c r="A19" s="17"/>
      <c r="B19" s="18"/>
      <c r="C19" s="19"/>
      <c r="D19" s="19"/>
      <c r="E19" s="19"/>
      <c r="F19" s="20"/>
      <c r="G19" s="20"/>
      <c r="H19" s="19"/>
      <c r="I19" s="20"/>
      <c r="J19" s="19"/>
      <c r="K19" s="19"/>
      <c r="L19" s="28"/>
      <c r="M19" s="28"/>
      <c r="N19" s="28"/>
      <c r="O19" s="28"/>
      <c r="P19" s="28"/>
      <c r="Q19" s="28"/>
      <c r="R19" s="28"/>
      <c r="S19" s="28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28"/>
      <c r="AE19" s="28"/>
      <c r="AF19" s="28"/>
      <c r="AG19" s="29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9"/>
      <c r="BH19" s="31"/>
      <c r="BI19" s="28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2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2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2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2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2"/>
      <c r="EU19" s="22"/>
      <c r="EV19" s="21"/>
      <c r="EW19" s="21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</row>
    <row r="20" spans="1:174" s="15" customFormat="1" ht="15" customHeight="1" x14ac:dyDescent="0.25">
      <c r="A20" s="17"/>
      <c r="B20" s="18"/>
      <c r="C20" s="19"/>
      <c r="D20" s="19"/>
      <c r="E20" s="19"/>
      <c r="F20" s="20"/>
      <c r="G20" s="20"/>
      <c r="H20" s="19"/>
      <c r="I20" s="20"/>
      <c r="J20" s="19"/>
      <c r="K20" s="19"/>
      <c r="L20" s="28"/>
      <c r="M20" s="28"/>
      <c r="N20" s="28"/>
      <c r="O20" s="28"/>
      <c r="P20" s="28"/>
      <c r="Q20" s="28"/>
      <c r="R20" s="28"/>
      <c r="S20" s="28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28"/>
      <c r="AE20" s="28"/>
      <c r="AF20" s="28"/>
      <c r="AG20" s="29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H20" s="31"/>
      <c r="BI20" s="28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2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2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2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2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2"/>
      <c r="EU20" s="22"/>
      <c r="EV20" s="21"/>
      <c r="EW20" s="21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</row>
    <row r="21" spans="1:174" s="15" customFormat="1" ht="15" customHeight="1" x14ac:dyDescent="0.25">
      <c r="A21" s="17"/>
      <c r="B21" s="18"/>
      <c r="C21" s="19"/>
      <c r="D21" s="19"/>
      <c r="E21" s="19"/>
      <c r="F21" s="20"/>
      <c r="G21" s="20"/>
      <c r="H21" s="19"/>
      <c r="I21" s="20"/>
      <c r="J21" s="19"/>
      <c r="K21" s="19"/>
      <c r="L21" s="28"/>
      <c r="M21" s="28"/>
      <c r="N21" s="28"/>
      <c r="O21" s="28"/>
      <c r="P21" s="28"/>
      <c r="Q21" s="28"/>
      <c r="R21" s="28"/>
      <c r="S21" s="28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28"/>
      <c r="AE21" s="28"/>
      <c r="AF21" s="28"/>
      <c r="AG21" s="29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9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9"/>
      <c r="BH21" s="31"/>
      <c r="BI21" s="28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2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2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2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2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2"/>
      <c r="EU21" s="22"/>
      <c r="EV21" s="21"/>
      <c r="EW21" s="21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</row>
    <row r="22" spans="1:174" s="15" customFormat="1" ht="15" customHeight="1" thickBot="1" x14ac:dyDescent="0.3">
      <c r="A22" s="17"/>
      <c r="B22" s="18"/>
      <c r="C22" s="19"/>
      <c r="D22" s="19"/>
      <c r="E22" s="19"/>
      <c r="F22" s="20"/>
      <c r="G22" s="20"/>
      <c r="H22" s="19"/>
      <c r="I22" s="20"/>
      <c r="J22" s="19"/>
      <c r="K22" s="19"/>
      <c r="L22" s="28"/>
      <c r="M22" s="28"/>
      <c r="N22" s="28"/>
      <c r="O22" s="28"/>
      <c r="P22" s="28"/>
      <c r="Q22" s="28"/>
      <c r="R22" s="28"/>
      <c r="S22" s="28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28"/>
      <c r="AE22" s="28"/>
      <c r="AF22" s="28"/>
      <c r="AG22" s="29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9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8"/>
      <c r="BI22" s="28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2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2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2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2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2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2"/>
      <c r="EU22" s="22"/>
      <c r="EV22" s="21"/>
      <c r="EW22" s="21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</row>
    <row r="23" spans="1:174" s="15" customFormat="1" ht="15" customHeight="1" thickTop="1" thickBot="1" x14ac:dyDescent="0.3">
      <c r="A23" s="32"/>
      <c r="B23" s="33"/>
      <c r="C23" s="32"/>
      <c r="D23" s="33"/>
      <c r="E23" s="33"/>
      <c r="F23" s="33"/>
      <c r="G23" s="34" t="s">
        <v>54</v>
      </c>
      <c r="H23" s="35"/>
      <c r="I23" s="36">
        <f>SUM(I10:I18)</f>
        <v>0</v>
      </c>
      <c r="J23" s="33"/>
      <c r="K23" s="33"/>
      <c r="L23" s="28"/>
      <c r="M23" s="28"/>
      <c r="N23" s="28"/>
      <c r="O23" s="28"/>
      <c r="P23" s="28"/>
      <c r="Q23" s="28"/>
      <c r="R23" s="28"/>
      <c r="S23" s="28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28"/>
      <c r="AE23" s="28"/>
      <c r="AF23" s="28"/>
      <c r="AG23" s="29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9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9"/>
      <c r="BH23" s="28"/>
      <c r="BI23" s="2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2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2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2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2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2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2"/>
      <c r="EU23" s="22"/>
      <c r="EV23" s="21"/>
      <c r="EW23" s="21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pans="1:174" s="15" customFormat="1" ht="15" customHeight="1" thickTop="1" x14ac:dyDescent="0.25">
      <c r="A24" s="18"/>
      <c r="B24" s="27"/>
      <c r="C24" s="26"/>
      <c r="D24" s="27"/>
      <c r="E24" s="27"/>
      <c r="F24" s="27"/>
      <c r="G24" s="19"/>
      <c r="H24" s="19"/>
      <c r="I24" s="19"/>
      <c r="J24" s="19"/>
      <c r="K24" s="19"/>
      <c r="L24" s="28"/>
      <c r="M24" s="28"/>
      <c r="N24" s="28"/>
      <c r="O24" s="28"/>
      <c r="P24" s="28"/>
      <c r="Q24" s="28"/>
      <c r="R24" s="28"/>
      <c r="S24" s="28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28"/>
      <c r="AE24" s="28"/>
      <c r="AF24" s="28"/>
      <c r="AG24" s="29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9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9"/>
      <c r="BH24" s="28"/>
      <c r="BI24" s="2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2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2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2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2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2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2"/>
      <c r="EU24" s="22"/>
      <c r="EV24" s="21"/>
      <c r="EW24" s="21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</row>
    <row r="25" spans="1:174" s="15" customFormat="1" ht="15" customHeight="1" x14ac:dyDescent="0.25">
      <c r="A25" s="18"/>
      <c r="B25" s="27"/>
      <c r="C25" s="26"/>
      <c r="D25" s="27"/>
      <c r="E25" s="27"/>
      <c r="F25" s="27"/>
      <c r="G25" s="19"/>
      <c r="H25" s="19"/>
      <c r="I25" s="37"/>
      <c r="J25" s="19"/>
      <c r="K25" s="19"/>
      <c r="L25" s="21"/>
      <c r="M25" s="21"/>
      <c r="N25" s="21"/>
      <c r="O25" s="21"/>
      <c r="P25" s="21"/>
      <c r="Q25" s="21"/>
      <c r="R25" s="21"/>
      <c r="S25" s="21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1"/>
      <c r="AE25" s="21"/>
      <c r="AF25" s="21"/>
      <c r="AG25" s="22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2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2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2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2"/>
      <c r="EU25" s="22"/>
      <c r="EV25" s="21"/>
      <c r="EW25" s="21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</row>
    <row r="26" spans="1:174" s="15" customFormat="1" ht="20.100000000000001" customHeight="1" x14ac:dyDescent="0.25">
      <c r="A26" s="18"/>
      <c r="B26" s="1" t="s">
        <v>55</v>
      </c>
      <c r="C26" s="26"/>
      <c r="D26" s="19"/>
      <c r="E26" s="19"/>
      <c r="F26" s="19"/>
      <c r="G26" s="19"/>
      <c r="H26" s="19"/>
      <c r="I26" s="19"/>
      <c r="J26" s="19"/>
      <c r="K26" s="19"/>
      <c r="L26" s="21"/>
      <c r="M26" s="21"/>
      <c r="N26" s="21"/>
      <c r="O26" s="21"/>
      <c r="P26" s="21"/>
      <c r="Q26" s="21"/>
      <c r="R26" s="21"/>
      <c r="S26" s="21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1"/>
      <c r="AE26" s="21"/>
      <c r="AF26" s="21"/>
      <c r="AG26" s="22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2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2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2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2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2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2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2"/>
      <c r="EU26" s="22"/>
      <c r="EV26" s="21"/>
      <c r="EW26" s="21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</row>
    <row r="27" spans="1:174" s="15" customFormat="1" ht="6" customHeight="1" x14ac:dyDescent="0.25">
      <c r="A27" s="1"/>
      <c r="B27" s="1"/>
      <c r="C27" s="2"/>
      <c r="D27" s="2"/>
      <c r="E27" s="2"/>
      <c r="F27" s="2"/>
      <c r="G27" s="38"/>
      <c r="H27" s="38"/>
      <c r="J27" s="2"/>
      <c r="K27" s="2"/>
      <c r="L27" s="39"/>
      <c r="M27" s="39"/>
      <c r="N27" s="39"/>
      <c r="O27" s="39"/>
      <c r="P27" s="39"/>
      <c r="Q27" s="39"/>
      <c r="R27" s="39"/>
      <c r="S27" s="39"/>
      <c r="T27" s="22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22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22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22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22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22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9"/>
      <c r="CS27" s="39"/>
      <c r="CT27" s="22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22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22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22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22"/>
      <c r="EU27" s="22"/>
      <c r="EV27" s="39"/>
      <c r="EW27" s="21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</row>
    <row r="28" spans="1:174" ht="15" customHeight="1" x14ac:dyDescent="0.2">
      <c r="A28" s="1"/>
      <c r="B28" s="41" t="s">
        <v>95</v>
      </c>
      <c r="C28" s="41"/>
      <c r="D28" s="41"/>
      <c r="E28" s="41"/>
      <c r="F28" s="41"/>
      <c r="G28" s="41"/>
      <c r="H28" s="41"/>
      <c r="I28" s="41"/>
      <c r="J28" s="2"/>
      <c r="K28" s="2"/>
      <c r="L28" s="42"/>
      <c r="M28" s="42"/>
      <c r="N28" s="42"/>
      <c r="O28" s="42"/>
      <c r="P28" s="42"/>
      <c r="Q28" s="42"/>
      <c r="R28" s="42"/>
      <c r="S28" s="42"/>
      <c r="T28" s="43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2"/>
      <c r="CZ28" s="42"/>
      <c r="DA28" s="42"/>
      <c r="DB28" s="42"/>
      <c r="DC28" s="42"/>
      <c r="DD28" s="42"/>
      <c r="DE28" s="42"/>
      <c r="DF28" s="42"/>
      <c r="DG28" s="45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5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5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5"/>
      <c r="EU28" s="45"/>
      <c r="EV28" s="42"/>
      <c r="EW28" s="46"/>
    </row>
    <row r="29" spans="1:174" ht="12.6" customHeight="1" x14ac:dyDescent="0.2">
      <c r="A29" s="1"/>
      <c r="B29" s="41"/>
      <c r="C29" s="41"/>
      <c r="D29" s="41"/>
      <c r="E29" s="41"/>
      <c r="F29" s="41"/>
      <c r="G29" s="41"/>
      <c r="H29" s="41"/>
      <c r="I29" s="41"/>
      <c r="J29" s="2"/>
      <c r="K29" s="2"/>
      <c r="L29" s="45"/>
      <c r="M29" s="45"/>
      <c r="N29" s="45"/>
      <c r="O29" s="45"/>
      <c r="P29" s="45"/>
      <c r="Q29" s="45"/>
      <c r="R29" s="45"/>
      <c r="S29" s="45"/>
      <c r="T29" s="45"/>
      <c r="U29" s="10"/>
      <c r="V29" s="10"/>
      <c r="W29" s="10"/>
      <c r="X29" s="10"/>
      <c r="Y29" s="10"/>
      <c r="Z29" s="10"/>
      <c r="AA29" s="10"/>
      <c r="AB29" s="10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6"/>
      <c r="EW29" s="46"/>
    </row>
    <row r="30" spans="1:174" ht="30" customHeight="1" x14ac:dyDescent="0.2">
      <c r="A30" s="1"/>
      <c r="B30" s="41"/>
      <c r="C30" s="41"/>
      <c r="D30" s="41"/>
      <c r="E30" s="41"/>
      <c r="F30" s="41"/>
      <c r="G30" s="41"/>
      <c r="H30" s="41"/>
      <c r="I30" s="41"/>
      <c r="J30" s="2"/>
      <c r="K30" s="2"/>
    </row>
    <row r="31" spans="1:174" s="19" customFormat="1" ht="15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8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8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8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8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8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8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8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8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8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8"/>
      <c r="EU31" s="48"/>
      <c r="EV31" s="48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</row>
    <row r="32" spans="1:174" s="19" customFormat="1" ht="15" customHeight="1" x14ac:dyDescent="0.25">
      <c r="B32" s="18"/>
      <c r="C32" s="49"/>
      <c r="D32" s="49"/>
      <c r="E32" s="50"/>
      <c r="F32" s="50"/>
      <c r="G32" s="50"/>
      <c r="H32" s="50"/>
      <c r="I32" s="50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</row>
    <row r="33" spans="2:200" s="33" customFormat="1" ht="15" customHeight="1" x14ac:dyDescent="0.25">
      <c r="B33" s="51"/>
      <c r="C33" s="52"/>
      <c r="D33" s="32"/>
      <c r="E33" s="53"/>
      <c r="F33" s="54"/>
      <c r="G33" s="53"/>
      <c r="H33" s="53"/>
      <c r="I33" s="53"/>
      <c r="J33" s="55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8"/>
      <c r="AF33" s="59"/>
      <c r="AG33" s="57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7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7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7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7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7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7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7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7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7"/>
      <c r="EU33" s="57"/>
      <c r="EV33" s="60"/>
      <c r="EW33" s="60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</row>
    <row r="34" spans="2:200" ht="15" customHeight="1" x14ac:dyDescent="0.2">
      <c r="B34" s="61"/>
      <c r="C34" s="62"/>
      <c r="D34" s="63"/>
      <c r="E34" s="10"/>
      <c r="F34" s="46"/>
      <c r="G34" s="10"/>
      <c r="H34" s="10"/>
      <c r="I34" s="10"/>
      <c r="AE34" s="42"/>
      <c r="AF34" s="64"/>
      <c r="AT34" s="65"/>
    </row>
    <row r="35" spans="2:200" ht="15" customHeight="1" x14ac:dyDescent="0.2">
      <c r="B35" s="61"/>
      <c r="D35" s="63"/>
      <c r="E35" s="10"/>
      <c r="F35" s="10"/>
      <c r="G35" s="10"/>
      <c r="H35" s="10"/>
      <c r="I35" s="10"/>
      <c r="AE35" s="42"/>
      <c r="AF35" s="64"/>
    </row>
    <row r="36" spans="2:200" ht="15" customHeight="1" x14ac:dyDescent="0.2">
      <c r="B36" s="61"/>
      <c r="D36" s="66"/>
      <c r="E36" s="10"/>
      <c r="F36" s="10"/>
      <c r="G36" s="10"/>
      <c r="H36" s="10"/>
      <c r="I36" s="10"/>
      <c r="AE36" s="42"/>
      <c r="AF36" s="64"/>
      <c r="AT36" s="65"/>
    </row>
    <row r="37" spans="2:200" ht="15" customHeight="1" x14ac:dyDescent="0.2">
      <c r="B37" s="61"/>
      <c r="AE37" s="42"/>
      <c r="AF37" s="64"/>
    </row>
    <row r="38" spans="2:200" ht="15" customHeight="1" x14ac:dyDescent="0.2">
      <c r="B38" s="61"/>
      <c r="AE38" s="42"/>
      <c r="AF38" s="64"/>
    </row>
    <row r="39" spans="2:200" ht="15" customHeight="1" x14ac:dyDescent="0.2">
      <c r="B39" s="1"/>
      <c r="C39" s="67"/>
      <c r="AE39" s="42"/>
      <c r="AF39" s="64"/>
    </row>
    <row r="40" spans="2:200" ht="15" customHeight="1" x14ac:dyDescent="0.2">
      <c r="B40" s="1"/>
      <c r="C40" s="67"/>
      <c r="AE40" s="42"/>
      <c r="AF40" s="68"/>
    </row>
    <row r="42" spans="2:200" x14ac:dyDescent="0.2"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</row>
    <row r="43" spans="2:200" x14ac:dyDescent="0.2"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</row>
    <row r="44" spans="2:200" x14ac:dyDescent="0.2">
      <c r="I44" s="5"/>
      <c r="BG44" s="5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5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5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5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5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</row>
    <row r="45" spans="2:200" x14ac:dyDescent="0.2">
      <c r="I45" s="10"/>
      <c r="BG45" s="10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8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8"/>
      <c r="DF45" s="78"/>
      <c r="DG45" s="78"/>
      <c r="DH45" s="78"/>
      <c r="DI45" s="78"/>
      <c r="DJ45" s="78"/>
      <c r="DK45" s="77"/>
      <c r="DL45" s="77"/>
      <c r="DM45" s="77"/>
      <c r="DN45" s="77"/>
      <c r="DP45" s="76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6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6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6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6"/>
      <c r="FP45" s="77"/>
      <c r="FQ45" s="77"/>
      <c r="FR45" s="77"/>
      <c r="FS45" s="79"/>
      <c r="FT45" s="79"/>
      <c r="FU45" s="79"/>
      <c r="FV45" s="79"/>
      <c r="FW45" s="79"/>
      <c r="FX45" s="79"/>
      <c r="FY45" s="79"/>
      <c r="FZ45" s="79"/>
      <c r="GA45" s="79"/>
      <c r="GB45" s="80"/>
      <c r="GC45" s="80"/>
      <c r="GD45" s="80"/>
      <c r="GE45" s="80"/>
      <c r="GF45" s="79"/>
      <c r="GG45" s="79"/>
      <c r="GH45" s="79"/>
      <c r="GI45" s="79"/>
      <c r="GJ45" s="79"/>
      <c r="GK45" s="79"/>
      <c r="GL45" s="79"/>
      <c r="GM45" s="79"/>
      <c r="GN45" s="79"/>
      <c r="GO45" s="80"/>
      <c r="GP45" s="80"/>
      <c r="GQ45" s="80"/>
      <c r="GR45" s="80"/>
    </row>
    <row r="46" spans="2:200" x14ac:dyDescent="0.2">
      <c r="I46" s="10"/>
      <c r="BG46" s="10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7"/>
      <c r="CH46" s="78"/>
      <c r="CI46" s="77"/>
      <c r="CJ46" s="77"/>
      <c r="CK46" s="77"/>
      <c r="CL46" s="77"/>
      <c r="CM46" s="77"/>
      <c r="CN46" s="77"/>
      <c r="CO46" s="77"/>
      <c r="CP46" s="77"/>
      <c r="CQ46" s="77"/>
      <c r="CR46" s="78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8"/>
      <c r="DF46" s="78"/>
      <c r="DG46" s="78"/>
      <c r="DH46" s="78"/>
      <c r="DI46" s="78"/>
      <c r="DJ46" s="78"/>
      <c r="DK46" s="77"/>
      <c r="DL46" s="77"/>
      <c r="DM46" s="77"/>
      <c r="DN46" s="77"/>
      <c r="DP46" s="76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6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6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6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6"/>
      <c r="FP46" s="77"/>
      <c r="FQ46" s="77"/>
      <c r="FR46" s="77"/>
      <c r="FS46" s="79"/>
      <c r="FT46" s="79"/>
      <c r="FU46" s="79"/>
      <c r="FV46" s="79"/>
      <c r="FW46" s="79"/>
      <c r="FX46" s="79"/>
      <c r="FY46" s="79"/>
      <c r="FZ46" s="79"/>
      <c r="GA46" s="79"/>
      <c r="GB46" s="80"/>
      <c r="GC46" s="80"/>
      <c r="GD46" s="80"/>
      <c r="GE46" s="80"/>
      <c r="GF46" s="79"/>
      <c r="GG46" s="79"/>
      <c r="GH46" s="79"/>
      <c r="GI46" s="79"/>
      <c r="GJ46" s="79"/>
      <c r="GK46" s="79"/>
      <c r="GL46" s="79"/>
      <c r="GM46" s="79"/>
      <c r="GN46" s="79"/>
      <c r="GO46" s="80"/>
      <c r="GP46" s="80"/>
      <c r="GQ46" s="80"/>
      <c r="GR46" s="80"/>
    </row>
    <row r="47" spans="2:200" x14ac:dyDescent="0.2">
      <c r="I47" s="10"/>
      <c r="BG47" s="10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7"/>
      <c r="CH47" s="78"/>
      <c r="CI47" s="77"/>
      <c r="CJ47" s="77"/>
      <c r="CK47" s="77"/>
      <c r="CL47" s="77"/>
      <c r="CM47" s="77"/>
      <c r="CN47" s="77"/>
      <c r="CO47" s="77"/>
      <c r="CP47" s="77"/>
      <c r="CQ47" s="77"/>
      <c r="CR47" s="78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8"/>
      <c r="DF47" s="78"/>
      <c r="DG47" s="78"/>
      <c r="DH47" s="78"/>
      <c r="DI47" s="78"/>
      <c r="DJ47" s="78"/>
      <c r="DK47" s="77"/>
      <c r="DL47" s="77"/>
      <c r="DM47" s="77"/>
      <c r="DN47" s="77"/>
      <c r="DP47" s="76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6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6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6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6"/>
      <c r="FP47" s="77"/>
      <c r="FQ47" s="77"/>
      <c r="FR47" s="77"/>
      <c r="FS47" s="79"/>
      <c r="FT47" s="79"/>
      <c r="FU47" s="79"/>
      <c r="FV47" s="79"/>
      <c r="FW47" s="79"/>
      <c r="FX47" s="79"/>
      <c r="FY47" s="79"/>
      <c r="FZ47" s="79"/>
      <c r="GA47" s="79"/>
      <c r="GB47" s="80"/>
      <c r="GC47" s="80"/>
      <c r="GD47" s="80"/>
      <c r="GE47" s="80"/>
      <c r="GF47" s="79"/>
      <c r="GG47" s="79"/>
      <c r="GH47" s="79"/>
      <c r="GI47" s="79"/>
      <c r="GJ47" s="79"/>
      <c r="GK47" s="79"/>
      <c r="GL47" s="79"/>
      <c r="GM47" s="79"/>
      <c r="GN47" s="79"/>
      <c r="GO47" s="80"/>
      <c r="GP47" s="80"/>
      <c r="GQ47" s="80"/>
      <c r="GR47" s="80"/>
    </row>
    <row r="48" spans="2:200" x14ac:dyDescent="0.2">
      <c r="I48" s="10"/>
      <c r="BG48" s="10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8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8"/>
      <c r="DF48" s="78"/>
      <c r="DG48" s="78"/>
      <c r="DH48" s="78"/>
      <c r="DI48" s="78"/>
      <c r="DJ48" s="78"/>
      <c r="DK48" s="77"/>
      <c r="DL48" s="77"/>
      <c r="DM48" s="77"/>
      <c r="DN48" s="77"/>
      <c r="DP48" s="76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6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6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6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6"/>
      <c r="FP48" s="77"/>
      <c r="FQ48" s="77"/>
      <c r="FR48" s="77"/>
      <c r="FS48" s="79"/>
      <c r="FT48" s="79"/>
      <c r="FU48" s="79"/>
      <c r="FV48" s="79"/>
      <c r="FW48" s="79"/>
      <c r="FX48" s="79"/>
      <c r="FY48" s="79"/>
      <c r="FZ48" s="79"/>
      <c r="GA48" s="79"/>
      <c r="GB48" s="80"/>
      <c r="GC48" s="80"/>
      <c r="GD48" s="80"/>
      <c r="GE48" s="80"/>
      <c r="GF48" s="79"/>
      <c r="GG48" s="79"/>
      <c r="GH48" s="79"/>
      <c r="GI48" s="79"/>
      <c r="GJ48" s="79"/>
      <c r="GK48" s="79"/>
      <c r="GL48" s="79"/>
      <c r="GM48" s="79"/>
      <c r="GN48" s="79"/>
      <c r="GO48" s="80"/>
      <c r="GP48" s="80"/>
      <c r="GQ48" s="80"/>
      <c r="GR48" s="80"/>
    </row>
    <row r="49" spans="9:200" x14ac:dyDescent="0.2">
      <c r="I49" s="10"/>
      <c r="BG49" s="10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8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8"/>
      <c r="DF49" s="78"/>
      <c r="DG49" s="78"/>
      <c r="DH49" s="78"/>
      <c r="DI49" s="78"/>
      <c r="DJ49" s="78"/>
      <c r="DK49" s="77"/>
      <c r="DL49" s="77"/>
      <c r="DM49" s="77"/>
      <c r="DN49" s="77"/>
      <c r="DP49" s="76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6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6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6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6"/>
      <c r="FP49" s="77"/>
      <c r="FQ49" s="77"/>
      <c r="FR49" s="77"/>
      <c r="FS49" s="79"/>
      <c r="FT49" s="79"/>
      <c r="FU49" s="79"/>
      <c r="FV49" s="79"/>
      <c r="FW49" s="79"/>
      <c r="FX49" s="79"/>
      <c r="FY49" s="79"/>
      <c r="FZ49" s="79"/>
      <c r="GA49" s="79"/>
      <c r="GB49" s="80"/>
      <c r="GC49" s="80"/>
      <c r="GD49" s="80"/>
      <c r="GE49" s="80"/>
      <c r="GF49" s="79"/>
      <c r="GG49" s="79"/>
      <c r="GH49" s="79"/>
      <c r="GI49" s="79"/>
      <c r="GJ49" s="79"/>
      <c r="GK49" s="79"/>
      <c r="GL49" s="79"/>
      <c r="GM49" s="79"/>
      <c r="GN49" s="79"/>
      <c r="GO49" s="80"/>
      <c r="GP49" s="80"/>
      <c r="GQ49" s="80"/>
      <c r="GR49" s="80"/>
    </row>
    <row r="50" spans="9:200" x14ac:dyDescent="0.2">
      <c r="I50" s="10"/>
      <c r="BG50" s="10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8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8"/>
      <c r="DF50" s="78"/>
      <c r="DG50" s="78"/>
      <c r="DH50" s="78"/>
      <c r="DI50" s="78"/>
      <c r="DJ50" s="78"/>
      <c r="DK50" s="77"/>
      <c r="DL50" s="77"/>
      <c r="DM50" s="77"/>
      <c r="DN50" s="77"/>
      <c r="DP50" s="76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6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6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6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6"/>
      <c r="FP50" s="77"/>
      <c r="FQ50" s="77"/>
      <c r="FR50" s="77"/>
      <c r="FS50" s="79"/>
      <c r="FT50" s="79"/>
      <c r="FU50" s="79"/>
      <c r="FV50" s="79"/>
      <c r="FW50" s="79"/>
      <c r="FX50" s="79"/>
      <c r="FY50" s="79"/>
      <c r="FZ50" s="79"/>
      <c r="GA50" s="81"/>
      <c r="GB50" s="82"/>
      <c r="GC50" s="82"/>
      <c r="GD50" s="82"/>
      <c r="GE50" s="82"/>
      <c r="GF50" s="79"/>
      <c r="GG50" s="79"/>
      <c r="GH50" s="79"/>
      <c r="GI50" s="79"/>
      <c r="GJ50" s="79"/>
      <c r="GK50" s="79"/>
      <c r="GL50" s="79"/>
      <c r="GM50" s="79"/>
      <c r="GN50" s="81"/>
      <c r="GO50" s="82"/>
      <c r="GP50" s="82"/>
      <c r="GQ50" s="82"/>
      <c r="GR50" s="82"/>
    </row>
    <row r="51" spans="9:200" x14ac:dyDescent="0.2">
      <c r="I51" s="10"/>
      <c r="BG51" s="10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8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8"/>
      <c r="DF51" s="78"/>
      <c r="DG51" s="78"/>
      <c r="DH51" s="78"/>
      <c r="DI51" s="78"/>
      <c r="DJ51" s="78"/>
      <c r="DK51" s="77"/>
      <c r="DL51" s="77"/>
      <c r="DM51" s="77"/>
      <c r="DN51" s="77"/>
      <c r="DP51" s="76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6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6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6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6"/>
      <c r="FP51" s="77"/>
      <c r="FQ51" s="77"/>
      <c r="FR51" s="77"/>
      <c r="FS51" s="81"/>
      <c r="FT51" s="81"/>
      <c r="FU51" s="81"/>
      <c r="FV51" s="81"/>
      <c r="FW51" s="81"/>
      <c r="FX51" s="81"/>
      <c r="FY51" s="81"/>
      <c r="FZ51" s="81"/>
      <c r="GA51" s="81"/>
      <c r="GB51" s="82"/>
      <c r="GC51" s="82"/>
      <c r="GD51" s="82"/>
      <c r="GE51" s="82"/>
      <c r="GF51" s="81"/>
      <c r="GG51" s="81"/>
      <c r="GH51" s="81"/>
      <c r="GI51" s="81"/>
      <c r="GJ51" s="81"/>
      <c r="GK51" s="81"/>
      <c r="GL51" s="81"/>
      <c r="GM51" s="81"/>
      <c r="GN51" s="81"/>
      <c r="GO51" s="82"/>
      <c r="GP51" s="82"/>
      <c r="GQ51" s="82"/>
      <c r="GR51" s="82"/>
    </row>
    <row r="52" spans="9:200" x14ac:dyDescent="0.2">
      <c r="I52" s="10"/>
      <c r="BG52" s="10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8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8"/>
      <c r="DF52" s="78"/>
      <c r="DG52" s="78"/>
      <c r="DH52" s="78"/>
      <c r="DI52" s="78"/>
      <c r="DJ52" s="78"/>
      <c r="DK52" s="77"/>
      <c r="DL52" s="77"/>
      <c r="DM52" s="77"/>
      <c r="DN52" s="77"/>
      <c r="DP52" s="76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6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6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6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6"/>
      <c r="FP52" s="77"/>
      <c r="FQ52" s="77"/>
      <c r="FR52" s="77"/>
      <c r="FS52" s="79"/>
      <c r="FT52" s="79"/>
      <c r="FU52" s="79"/>
      <c r="FV52" s="79"/>
      <c r="FW52" s="79"/>
      <c r="FX52" s="79"/>
      <c r="FY52" s="79"/>
      <c r="FZ52" s="79"/>
      <c r="GA52" s="81"/>
      <c r="GB52" s="82"/>
      <c r="GC52" s="82"/>
      <c r="GD52" s="82"/>
      <c r="GE52" s="82"/>
      <c r="GF52" s="79"/>
      <c r="GG52" s="79"/>
      <c r="GH52" s="79"/>
      <c r="GI52" s="79"/>
      <c r="GJ52" s="79"/>
      <c r="GK52" s="79"/>
      <c r="GL52" s="79"/>
      <c r="GM52" s="79"/>
      <c r="GN52" s="81"/>
      <c r="GO52" s="82"/>
      <c r="GP52" s="82"/>
      <c r="GQ52" s="82"/>
      <c r="GR52" s="82"/>
    </row>
    <row r="53" spans="9:200" x14ac:dyDescent="0.2">
      <c r="I53" s="10"/>
      <c r="BG53" s="10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8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8"/>
      <c r="DF53" s="78"/>
      <c r="DG53" s="78"/>
      <c r="DH53" s="78"/>
      <c r="DI53" s="78"/>
      <c r="DJ53" s="78"/>
      <c r="DK53" s="77"/>
      <c r="DL53" s="77"/>
      <c r="DM53" s="77"/>
      <c r="DN53" s="77"/>
      <c r="DP53" s="76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6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6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6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6"/>
      <c r="FP53" s="77"/>
      <c r="FQ53" s="77"/>
      <c r="FR53" s="77"/>
      <c r="FS53" s="81"/>
      <c r="FT53" s="81"/>
      <c r="FU53" s="81"/>
      <c r="FV53" s="81"/>
      <c r="FW53" s="81"/>
      <c r="FX53" s="81"/>
      <c r="FY53" s="81"/>
      <c r="FZ53" s="81"/>
      <c r="GA53" s="81"/>
      <c r="GB53" s="82"/>
      <c r="GC53" s="82"/>
      <c r="GD53" s="82"/>
      <c r="GE53" s="82"/>
      <c r="GF53" s="81"/>
      <c r="GG53" s="81"/>
      <c r="GH53" s="81"/>
      <c r="GI53" s="81"/>
      <c r="GJ53" s="81"/>
      <c r="GK53" s="81"/>
      <c r="GL53" s="81"/>
      <c r="GM53" s="81"/>
      <c r="GN53" s="81"/>
      <c r="GO53" s="82"/>
      <c r="GP53" s="82"/>
      <c r="GQ53" s="82"/>
      <c r="GR53" s="82"/>
    </row>
    <row r="54" spans="9:200" x14ac:dyDescent="0.2">
      <c r="I54" s="10"/>
      <c r="BG54" s="10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8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8"/>
      <c r="DF54" s="78"/>
      <c r="DG54" s="78"/>
      <c r="DH54" s="78"/>
      <c r="DI54" s="78"/>
      <c r="DJ54" s="78"/>
      <c r="DK54" s="77"/>
      <c r="DL54" s="77"/>
      <c r="DM54" s="77"/>
      <c r="DN54" s="77"/>
      <c r="DP54" s="76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6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6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6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6"/>
      <c r="FP54" s="77"/>
      <c r="FQ54" s="77"/>
      <c r="FR54" s="77"/>
      <c r="FS54" s="79"/>
      <c r="FT54" s="79"/>
      <c r="FU54" s="79"/>
      <c r="FV54" s="79"/>
      <c r="FW54" s="79"/>
      <c r="FX54" s="79"/>
      <c r="FY54" s="79"/>
      <c r="FZ54" s="79"/>
      <c r="GA54" s="81"/>
      <c r="GB54" s="82"/>
      <c r="GC54" s="82"/>
      <c r="GD54" s="82"/>
      <c r="GE54" s="82"/>
      <c r="GF54" s="79"/>
      <c r="GG54" s="79"/>
      <c r="GH54" s="79"/>
      <c r="GI54" s="79"/>
      <c r="GJ54" s="79"/>
      <c r="GK54" s="79"/>
      <c r="GL54" s="79"/>
      <c r="GM54" s="79"/>
      <c r="GN54" s="81"/>
      <c r="GO54" s="82"/>
      <c r="GP54" s="82"/>
      <c r="GQ54" s="82"/>
      <c r="GR54" s="82"/>
    </row>
    <row r="55" spans="9:200" x14ac:dyDescent="0.2">
      <c r="I55" s="10"/>
      <c r="BG55" s="10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8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8"/>
      <c r="DF55" s="78"/>
      <c r="DG55" s="78"/>
      <c r="DH55" s="78"/>
      <c r="DI55" s="78"/>
      <c r="DJ55" s="78"/>
      <c r="DK55" s="77"/>
      <c r="DL55" s="77"/>
      <c r="DM55" s="77"/>
      <c r="DN55" s="77"/>
      <c r="DP55" s="76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6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6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6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6"/>
      <c r="FP55" s="77"/>
      <c r="FQ55" s="77"/>
      <c r="FR55" s="77"/>
      <c r="FS55" s="81"/>
      <c r="FT55" s="81"/>
      <c r="FU55" s="81"/>
      <c r="FV55" s="81"/>
      <c r="FW55" s="81"/>
      <c r="FX55" s="81"/>
      <c r="FY55" s="81"/>
      <c r="FZ55" s="81"/>
      <c r="GA55" s="81"/>
      <c r="GB55" s="82"/>
      <c r="GC55" s="82"/>
      <c r="GD55" s="82"/>
      <c r="GE55" s="82"/>
      <c r="GF55" s="81"/>
      <c r="GG55" s="81"/>
      <c r="GH55" s="81"/>
      <c r="GI55" s="81"/>
      <c r="GJ55" s="81"/>
      <c r="GK55" s="81"/>
      <c r="GL55" s="81"/>
      <c r="GM55" s="81"/>
      <c r="GN55" s="81"/>
      <c r="GO55" s="82"/>
      <c r="GP55" s="82"/>
      <c r="GQ55" s="82"/>
      <c r="GR55" s="82"/>
    </row>
    <row r="56" spans="9:200" x14ac:dyDescent="0.2">
      <c r="I56" s="10"/>
      <c r="BG56" s="10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8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8"/>
      <c r="DF56" s="78"/>
      <c r="DG56" s="78"/>
      <c r="DH56" s="78"/>
      <c r="DI56" s="78"/>
      <c r="DJ56" s="78"/>
      <c r="DK56" s="77"/>
      <c r="DL56" s="77"/>
      <c r="DM56" s="77"/>
      <c r="DN56" s="77"/>
      <c r="DP56" s="76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6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6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6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6"/>
      <c r="FP56" s="77"/>
      <c r="FQ56" s="77"/>
      <c r="FR56" s="77"/>
      <c r="FS56" s="79"/>
      <c r="FT56" s="79"/>
      <c r="FU56" s="79"/>
      <c r="FV56" s="79"/>
      <c r="FW56" s="79"/>
      <c r="FX56" s="79"/>
      <c r="FY56" s="79"/>
      <c r="FZ56" s="79"/>
      <c r="GA56" s="81"/>
      <c r="GB56" s="82"/>
      <c r="GC56" s="82"/>
      <c r="GD56" s="82"/>
      <c r="GE56" s="82"/>
      <c r="GF56" s="79"/>
      <c r="GG56" s="79"/>
      <c r="GH56" s="79"/>
      <c r="GI56" s="79"/>
      <c r="GJ56" s="79"/>
      <c r="GK56" s="79"/>
      <c r="GL56" s="79"/>
      <c r="GM56" s="79"/>
      <c r="GN56" s="81"/>
      <c r="GO56" s="82"/>
      <c r="GP56" s="82"/>
      <c r="GQ56" s="82"/>
      <c r="GR56" s="82"/>
    </row>
    <row r="57" spans="9:200" x14ac:dyDescent="0.2">
      <c r="I57" s="10"/>
      <c r="BG57" s="10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8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8"/>
      <c r="DF57" s="78"/>
      <c r="DG57" s="78"/>
      <c r="DH57" s="78"/>
      <c r="DI57" s="78"/>
      <c r="DJ57" s="78"/>
      <c r="DK57" s="77"/>
      <c r="DL57" s="77"/>
      <c r="DM57" s="77"/>
      <c r="DN57" s="77"/>
      <c r="DP57" s="76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6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6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6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6"/>
      <c r="FP57" s="77"/>
      <c r="FQ57" s="77"/>
      <c r="FR57" s="77"/>
      <c r="FS57" s="81"/>
      <c r="FT57" s="81"/>
      <c r="FU57" s="81"/>
      <c r="FV57" s="81"/>
      <c r="FW57" s="81"/>
      <c r="FX57" s="81"/>
      <c r="FY57" s="81"/>
      <c r="FZ57" s="81"/>
      <c r="GA57" s="81"/>
      <c r="GB57" s="82"/>
      <c r="GC57" s="82"/>
      <c r="GD57" s="82"/>
      <c r="GE57" s="82"/>
      <c r="GF57" s="81"/>
      <c r="GG57" s="81"/>
      <c r="GH57" s="81"/>
      <c r="GI57" s="81"/>
      <c r="GJ57" s="81"/>
      <c r="GK57" s="81"/>
      <c r="GL57" s="81"/>
      <c r="GM57" s="81"/>
      <c r="GN57" s="81"/>
      <c r="GO57" s="82"/>
      <c r="GP57" s="82"/>
      <c r="GQ57" s="82"/>
      <c r="GR57" s="82"/>
    </row>
    <row r="58" spans="9:200" x14ac:dyDescent="0.2">
      <c r="I58" s="10"/>
      <c r="BG58" s="10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8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8"/>
      <c r="DF58" s="78"/>
      <c r="DG58" s="78"/>
      <c r="DH58" s="78"/>
      <c r="DI58" s="78"/>
      <c r="DJ58" s="78"/>
      <c r="DK58" s="77"/>
      <c r="DL58" s="77"/>
      <c r="DM58" s="77"/>
      <c r="DN58" s="77"/>
      <c r="DP58" s="76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6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6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6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6"/>
      <c r="FP58" s="77"/>
      <c r="FQ58" s="77"/>
      <c r="FR58" s="77"/>
      <c r="FS58" s="79"/>
      <c r="FT58" s="79"/>
      <c r="FU58" s="79"/>
      <c r="FV58" s="79"/>
      <c r="FW58" s="79"/>
      <c r="FX58" s="79"/>
      <c r="FY58" s="79"/>
      <c r="FZ58" s="79"/>
      <c r="GA58" s="81"/>
      <c r="GB58" s="82"/>
      <c r="GC58" s="82"/>
      <c r="GD58" s="82"/>
      <c r="GE58" s="82"/>
      <c r="GF58" s="79"/>
      <c r="GG58" s="79"/>
      <c r="GH58" s="79"/>
      <c r="GI58" s="79"/>
      <c r="GJ58" s="79"/>
      <c r="GK58" s="79"/>
      <c r="GL58" s="79"/>
      <c r="GM58" s="79"/>
      <c r="GN58" s="81"/>
      <c r="GO58" s="82"/>
      <c r="GP58" s="82"/>
      <c r="GQ58" s="82"/>
      <c r="GR58" s="82"/>
    </row>
    <row r="59" spans="9:200" x14ac:dyDescent="0.2">
      <c r="I59" s="10"/>
      <c r="BG59" s="10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8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8"/>
      <c r="DF59" s="78"/>
      <c r="DG59" s="78"/>
      <c r="DH59" s="78"/>
      <c r="DI59" s="78"/>
      <c r="DJ59" s="78"/>
      <c r="DK59" s="77"/>
      <c r="DL59" s="77"/>
      <c r="DM59" s="77"/>
      <c r="DN59" s="77"/>
      <c r="DP59" s="76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6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6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6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6"/>
      <c r="FP59" s="77"/>
      <c r="FQ59" s="77"/>
      <c r="FR59" s="77"/>
      <c r="FS59" s="81"/>
      <c r="FT59" s="81"/>
      <c r="FU59" s="81"/>
      <c r="FV59" s="81"/>
      <c r="FW59" s="81"/>
      <c r="FX59" s="81"/>
      <c r="FY59" s="81"/>
      <c r="FZ59" s="81"/>
      <c r="GA59" s="81"/>
      <c r="GB59" s="82"/>
      <c r="GC59" s="82"/>
      <c r="GD59" s="82"/>
      <c r="GE59" s="82"/>
      <c r="GF59" s="81"/>
      <c r="GG59" s="81"/>
      <c r="GH59" s="81"/>
      <c r="GI59" s="81"/>
      <c r="GJ59" s="81"/>
      <c r="GK59" s="81"/>
      <c r="GL59" s="81"/>
      <c r="GM59" s="81"/>
      <c r="GN59" s="81"/>
      <c r="GO59" s="82"/>
      <c r="GP59" s="82"/>
      <c r="GQ59" s="82"/>
      <c r="GR59" s="82"/>
    </row>
    <row r="60" spans="9:200" x14ac:dyDescent="0.2">
      <c r="I60" s="10"/>
      <c r="BG60" s="10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8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8"/>
      <c r="DF60" s="78"/>
      <c r="DG60" s="78"/>
      <c r="DH60" s="78"/>
      <c r="DI60" s="78"/>
      <c r="DJ60" s="78"/>
      <c r="DK60" s="77"/>
      <c r="DL60" s="77"/>
      <c r="DM60" s="77"/>
      <c r="DN60" s="77"/>
      <c r="DP60" s="76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6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6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6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6"/>
      <c r="FP60" s="77"/>
      <c r="FQ60" s="77"/>
      <c r="FR60" s="77"/>
      <c r="FS60" s="79"/>
      <c r="FT60" s="79"/>
      <c r="FU60" s="79"/>
      <c r="FV60" s="79"/>
      <c r="FW60" s="79"/>
      <c r="FX60" s="79"/>
      <c r="FY60" s="79"/>
      <c r="FZ60" s="79"/>
      <c r="GA60" s="81"/>
      <c r="GB60" s="82"/>
      <c r="GC60" s="82"/>
      <c r="GD60" s="82"/>
      <c r="GE60" s="82"/>
      <c r="GF60" s="79"/>
      <c r="GG60" s="79"/>
      <c r="GH60" s="79"/>
      <c r="GI60" s="79"/>
      <c r="GJ60" s="79"/>
      <c r="GK60" s="79"/>
      <c r="GL60" s="79"/>
      <c r="GM60" s="79"/>
      <c r="GN60" s="81"/>
      <c r="GO60" s="82"/>
      <c r="GP60" s="82"/>
      <c r="GQ60" s="82"/>
      <c r="GR60" s="82"/>
    </row>
    <row r="61" spans="9:200" x14ac:dyDescent="0.2">
      <c r="I61" s="10"/>
      <c r="BG61" s="10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8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8"/>
      <c r="DF61" s="78"/>
      <c r="DG61" s="78"/>
      <c r="DH61" s="78"/>
      <c r="DI61" s="78"/>
      <c r="DJ61" s="78"/>
      <c r="DK61" s="77"/>
      <c r="DL61" s="77"/>
      <c r="DM61" s="77"/>
      <c r="DN61" s="77"/>
      <c r="DP61" s="76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6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6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6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6"/>
      <c r="FP61" s="77"/>
      <c r="FQ61" s="77"/>
      <c r="FR61" s="77"/>
      <c r="FS61" s="81"/>
      <c r="FT61" s="81"/>
      <c r="FU61" s="81"/>
      <c r="FV61" s="81"/>
      <c r="FW61" s="81"/>
      <c r="FX61" s="81"/>
      <c r="FY61" s="81"/>
      <c r="FZ61" s="81"/>
      <c r="GA61" s="81"/>
      <c r="GB61" s="82"/>
      <c r="GC61" s="82"/>
      <c r="GD61" s="82"/>
      <c r="GE61" s="82"/>
      <c r="GF61" s="81"/>
      <c r="GG61" s="81"/>
      <c r="GH61" s="81"/>
      <c r="GI61" s="81"/>
      <c r="GJ61" s="81"/>
      <c r="GK61" s="81"/>
      <c r="GL61" s="81"/>
      <c r="GM61" s="81"/>
      <c r="GN61" s="81"/>
      <c r="GO61" s="82"/>
      <c r="GP61" s="82"/>
      <c r="GQ61" s="82"/>
      <c r="GR61" s="82"/>
    </row>
    <row r="62" spans="9:200" x14ac:dyDescent="0.2">
      <c r="I62" s="10"/>
      <c r="BG62" s="10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8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8"/>
      <c r="DF62" s="78"/>
      <c r="DG62" s="78"/>
      <c r="DH62" s="78"/>
      <c r="DI62" s="78"/>
      <c r="DJ62" s="78"/>
      <c r="DK62" s="77"/>
      <c r="DL62" s="77"/>
      <c r="DM62" s="77"/>
      <c r="DN62" s="77"/>
      <c r="DP62" s="76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6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6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6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6"/>
      <c r="FP62" s="77"/>
      <c r="FQ62" s="77"/>
      <c r="FR62" s="77"/>
      <c r="FS62" s="79"/>
      <c r="FT62" s="79"/>
      <c r="FU62" s="79"/>
      <c r="FV62" s="79"/>
      <c r="FW62" s="79"/>
      <c r="FX62" s="79"/>
      <c r="FY62" s="79"/>
      <c r="FZ62" s="79"/>
      <c r="GA62" s="81"/>
      <c r="GB62" s="82"/>
      <c r="GC62" s="82"/>
      <c r="GD62" s="82"/>
      <c r="GE62" s="82"/>
      <c r="GF62" s="79"/>
      <c r="GG62" s="79"/>
      <c r="GH62" s="79"/>
      <c r="GI62" s="79"/>
      <c r="GJ62" s="79"/>
      <c r="GK62" s="79"/>
      <c r="GL62" s="79"/>
      <c r="GM62" s="79"/>
      <c r="GN62" s="81"/>
      <c r="GO62" s="82"/>
      <c r="GP62" s="82"/>
      <c r="GQ62" s="82"/>
      <c r="GR62" s="82"/>
    </row>
    <row r="63" spans="9:200" x14ac:dyDescent="0.2">
      <c r="I63" s="10"/>
      <c r="BG63" s="10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8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8"/>
      <c r="DF63" s="78"/>
      <c r="DG63" s="78"/>
      <c r="DH63" s="78"/>
      <c r="DI63" s="78"/>
      <c r="DJ63" s="78"/>
      <c r="DK63" s="77"/>
      <c r="DL63" s="77"/>
      <c r="DM63" s="77"/>
      <c r="DN63" s="77"/>
      <c r="DP63" s="76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6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6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6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6"/>
      <c r="FP63" s="77"/>
      <c r="FQ63" s="77"/>
      <c r="FR63" s="77"/>
      <c r="FS63" s="81"/>
      <c r="FT63" s="81"/>
      <c r="FU63" s="81"/>
      <c r="FV63" s="81"/>
      <c r="FW63" s="81"/>
      <c r="FX63" s="81"/>
      <c r="FY63" s="81"/>
      <c r="FZ63" s="81"/>
      <c r="GA63" s="81"/>
      <c r="GB63" s="82"/>
      <c r="GC63" s="82"/>
      <c r="GD63" s="82"/>
      <c r="GE63" s="82"/>
      <c r="GF63" s="81"/>
      <c r="GG63" s="81"/>
      <c r="GH63" s="81"/>
      <c r="GI63" s="81"/>
      <c r="GJ63" s="81"/>
      <c r="GK63" s="81"/>
      <c r="GL63" s="81"/>
      <c r="GM63" s="81"/>
      <c r="GN63" s="81"/>
      <c r="GO63" s="82"/>
      <c r="GP63" s="82"/>
      <c r="GQ63" s="82"/>
      <c r="GR63" s="82"/>
    </row>
    <row r="64" spans="9:200" x14ac:dyDescent="0.2">
      <c r="I64" s="10"/>
      <c r="BG64" s="10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8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8"/>
      <c r="DF64" s="78"/>
      <c r="DG64" s="78"/>
      <c r="DH64" s="78"/>
      <c r="DI64" s="78"/>
      <c r="DJ64" s="78"/>
      <c r="DK64" s="77"/>
      <c r="DL64" s="77"/>
      <c r="DM64" s="77"/>
      <c r="DN64" s="77"/>
      <c r="DP64" s="76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6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6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6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6"/>
      <c r="FP64" s="77"/>
      <c r="FQ64" s="77"/>
      <c r="FR64" s="77"/>
      <c r="FS64" s="79"/>
      <c r="FT64" s="79"/>
      <c r="FU64" s="79"/>
      <c r="FV64" s="79"/>
      <c r="FW64" s="79"/>
      <c r="FX64" s="79"/>
      <c r="FY64" s="79"/>
      <c r="FZ64" s="79"/>
      <c r="GA64" s="81"/>
      <c r="GB64" s="82"/>
      <c r="GC64" s="82"/>
      <c r="GD64" s="82"/>
      <c r="GE64" s="82"/>
      <c r="GF64" s="79"/>
      <c r="GG64" s="79"/>
      <c r="GH64" s="79"/>
      <c r="GI64" s="79"/>
      <c r="GJ64" s="79"/>
      <c r="GK64" s="79"/>
      <c r="GL64" s="79"/>
      <c r="GM64" s="79"/>
      <c r="GN64" s="81"/>
      <c r="GO64" s="82"/>
      <c r="GP64" s="82"/>
      <c r="GQ64" s="82"/>
      <c r="GR64" s="82"/>
    </row>
    <row r="65" spans="9:200" x14ac:dyDescent="0.2">
      <c r="I65" s="10"/>
      <c r="BG65" s="10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8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8"/>
      <c r="DF65" s="78"/>
      <c r="DG65" s="78"/>
      <c r="DH65" s="78"/>
      <c r="DI65" s="78"/>
      <c r="DJ65" s="78"/>
      <c r="DK65" s="77"/>
      <c r="DL65" s="77"/>
      <c r="DM65" s="77"/>
      <c r="DN65" s="77"/>
      <c r="DP65" s="76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6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6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6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6"/>
      <c r="FP65" s="77"/>
      <c r="FQ65" s="77"/>
      <c r="FR65" s="77"/>
      <c r="FS65" s="81"/>
      <c r="FT65" s="81"/>
      <c r="FU65" s="81"/>
      <c r="FV65" s="81"/>
      <c r="FW65" s="81"/>
      <c r="FX65" s="81"/>
      <c r="FY65" s="81"/>
      <c r="FZ65" s="81"/>
      <c r="GA65" s="81"/>
      <c r="GB65" s="82"/>
      <c r="GC65" s="82"/>
      <c r="GD65" s="82"/>
      <c r="GE65" s="82"/>
      <c r="GF65" s="81"/>
      <c r="GG65" s="81"/>
      <c r="GH65" s="81"/>
      <c r="GI65" s="81"/>
      <c r="GJ65" s="81"/>
      <c r="GK65" s="81"/>
      <c r="GL65" s="81"/>
      <c r="GM65" s="81"/>
      <c r="GN65" s="81"/>
      <c r="GO65" s="82"/>
      <c r="GP65" s="82"/>
      <c r="GQ65" s="82"/>
      <c r="GR65" s="82"/>
    </row>
    <row r="66" spans="9:200" ht="12" customHeight="1" x14ac:dyDescent="0.2">
      <c r="I66" s="10"/>
      <c r="BG66" s="10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8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8"/>
      <c r="DF66" s="78"/>
      <c r="DG66" s="78"/>
      <c r="DH66" s="78"/>
      <c r="DI66" s="78"/>
      <c r="DJ66" s="78"/>
      <c r="DK66" s="77"/>
      <c r="DL66" s="77"/>
      <c r="DM66" s="77"/>
      <c r="DN66" s="77"/>
      <c r="DP66" s="76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6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6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6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6"/>
      <c r="FP66" s="77"/>
      <c r="FQ66" s="77"/>
      <c r="FR66" s="77"/>
      <c r="FS66" s="79"/>
      <c r="FT66" s="79"/>
      <c r="FU66" s="79"/>
      <c r="FV66" s="79"/>
      <c r="FW66" s="79"/>
      <c r="FX66" s="79"/>
      <c r="FY66" s="79"/>
      <c r="FZ66" s="79"/>
      <c r="GA66" s="81"/>
      <c r="GB66" s="82"/>
      <c r="GC66" s="82"/>
      <c r="GD66" s="82"/>
      <c r="GE66" s="82"/>
      <c r="GF66" s="79"/>
      <c r="GG66" s="79"/>
      <c r="GH66" s="79"/>
      <c r="GI66" s="79"/>
      <c r="GJ66" s="79"/>
      <c r="GK66" s="79"/>
      <c r="GL66" s="79"/>
      <c r="GM66" s="79"/>
      <c r="GN66" s="81"/>
      <c r="GO66" s="82"/>
      <c r="GP66" s="82"/>
      <c r="GQ66" s="82"/>
      <c r="GR66" s="82"/>
    </row>
    <row r="67" spans="9:200" x14ac:dyDescent="0.2">
      <c r="I67" s="10"/>
      <c r="BG67" s="10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8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8"/>
      <c r="DF67" s="78"/>
      <c r="DG67" s="78"/>
      <c r="DH67" s="78"/>
      <c r="DI67" s="78"/>
      <c r="DJ67" s="78"/>
      <c r="DK67" s="77"/>
      <c r="DL67" s="77"/>
      <c r="DM67" s="77"/>
      <c r="DN67" s="77"/>
      <c r="DP67" s="76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6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6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6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6"/>
      <c r="FP67" s="77"/>
      <c r="FQ67" s="77"/>
      <c r="FR67" s="77"/>
      <c r="FS67" s="81"/>
      <c r="FT67" s="81"/>
      <c r="FU67" s="81"/>
      <c r="FV67" s="81"/>
      <c r="FW67" s="81"/>
      <c r="FX67" s="81"/>
      <c r="FY67" s="81"/>
      <c r="FZ67" s="81"/>
      <c r="GA67" s="81"/>
      <c r="GB67" s="82"/>
      <c r="GC67" s="82"/>
      <c r="GD67" s="82"/>
      <c r="GE67" s="82"/>
      <c r="GF67" s="81"/>
      <c r="GG67" s="81"/>
      <c r="GH67" s="81"/>
      <c r="GI67" s="81"/>
      <c r="GJ67" s="81"/>
      <c r="GK67" s="81"/>
      <c r="GL67" s="81"/>
      <c r="GM67" s="81"/>
      <c r="GN67" s="81"/>
      <c r="GO67" s="82"/>
      <c r="GP67" s="82"/>
      <c r="GQ67" s="82"/>
      <c r="GR67" s="82"/>
    </row>
  </sheetData>
  <protectedRanges>
    <protectedRange sqref="DP45:DS67 DO43:DS44 DT43:GR67 BH43:DN67" name="Range1"/>
    <protectedRange sqref="BG44 I44" name="Range1_1"/>
  </protectedRanges>
  <customSheetViews>
    <customSheetView guid="{9177CEF0-7954-4DFC-A925-8F93E2F3ED96}" showPageBreaks="1" fitToPage="1" hiddenColumns="1">
      <pane xSplit="2" ySplit="10" topLeftCell="C32" activePane="bottomRight" state="frozen"/>
      <selection pane="bottomRight" activeCell="B2" sqref="B2"/>
      <colBreaks count="9" manualBreakCount="9">
        <brk id="8" max="1048575" man="1"/>
        <brk id="21" max="1048575" man="1"/>
        <brk id="34" max="1048575" man="1"/>
        <brk id="47" max="1048575" man="1"/>
        <brk id="60" max="1048575" man="1"/>
        <brk id="73" max="1048575" man="1"/>
        <brk id="86" max="1048575" man="1"/>
        <brk id="155" max="1048575" man="1"/>
        <brk id="170" max="47" man="1"/>
      </colBreaks>
      <pageMargins left="0" right="0" top="0.92" bottom="0.7" header="0.5" footer="0.35"/>
      <printOptions horizontalCentered="1"/>
      <pageSetup scale="49" fitToWidth="0" orientation="landscape" r:id="rId1"/>
      <headerFooter alignWithMargins="0">
        <oddFooter>&amp;L&amp;6Printed: &amp;D&amp;T&amp;CIA-5</oddFooter>
      </headerFooter>
    </customSheetView>
    <customSheetView guid="{EDD189AC-B7A7-4EF5-8D48-A3A351E199E2}" showPageBreaks="1" fitToPage="1" hiddenColumns="1">
      <pane xSplit="2" ySplit="10" topLeftCell="CT32" activePane="bottomRight" state="frozen"/>
      <selection pane="bottomRight" activeCell="AC12" sqref="AC12"/>
      <colBreaks count="11" manualBreakCount="11">
        <brk id="8" max="1048575" man="1"/>
        <brk id="21" max="1048575" man="1"/>
        <brk id="34" max="1048575" man="1"/>
        <brk id="47" max="1048575" man="1"/>
        <brk id="60" max="1048575" man="1"/>
        <brk id="73" max="1048575" man="1"/>
        <brk id="86" max="1048575" man="1"/>
        <brk id="100" max="1048575" man="1"/>
        <brk id="103" max="1048575" man="1"/>
        <brk id="118" max="47" man="1"/>
        <brk id="148" max="1048575" man="1"/>
      </colBreaks>
      <pageMargins left="0" right="0" top="0.92" bottom="0.7" header="0.5" footer="0.35"/>
      <printOptions horizontalCentered="1"/>
      <pageSetup scale="49" fitToWidth="0" orientation="landscape" r:id="rId2"/>
      <headerFooter alignWithMargins="0">
        <oddFooter>&amp;L&amp;6Printed: &amp;D&amp;T&amp;CIA-5</oddFooter>
      </headerFooter>
    </customSheetView>
    <customSheetView guid="{7AFE6BC8-23A0-4BBB-8F94-4DDEF54F3E6D}" showPageBreaks="1" fitToPage="1" hiddenColumns="1">
      <pane xSplit="2" ySplit="10" topLeftCell="EQ11" activePane="bottomRight" state="frozen"/>
      <selection pane="bottomRight" activeCell="B20" sqref="B20"/>
      <colBreaks count="13" manualBreakCount="13">
        <brk id="8" max="1048575" man="1"/>
        <brk id="21" max="1048575" man="1"/>
        <brk id="34" max="1048575" man="1"/>
        <brk id="47" max="1048575" man="1"/>
        <brk id="60" max="1048575" man="1"/>
        <brk id="73" max="1048575" man="1"/>
        <brk id="86" max="1048575" man="1"/>
        <brk id="100" max="1048575" man="1"/>
        <brk id="114" max="1048575" man="1"/>
        <brk id="128" max="1048575" man="1"/>
        <brk id="142" max="1048575" man="1"/>
        <brk id="155" max="1048575" man="1"/>
        <brk id="170" max="47" man="1"/>
      </colBreaks>
      <pageMargins left="0" right="0" top="0.92" bottom="0.7" header="0.5" footer="0.35"/>
      <printOptions horizontalCentered="1"/>
      <pageSetup scale="49" fitToWidth="0" orientation="landscape" r:id="rId3"/>
      <headerFooter alignWithMargins="0">
        <oddFooter>&amp;L&amp;6Printed: &amp;D&amp;T&amp;CIA-5</oddFooter>
      </headerFooter>
    </customSheetView>
  </customSheetViews>
  <mergeCells count="13">
    <mergeCell ref="A2:I2"/>
    <mergeCell ref="A3:I3"/>
    <mergeCell ref="A6:I6"/>
    <mergeCell ref="DU42:EG42"/>
    <mergeCell ref="EH42:ET42"/>
    <mergeCell ref="B28:I30"/>
    <mergeCell ref="GF42:GR42"/>
    <mergeCell ref="FS42:GE42"/>
    <mergeCell ref="BH42:BT42"/>
    <mergeCell ref="BU42:CG42"/>
    <mergeCell ref="CH42:CT42"/>
    <mergeCell ref="CU42:DG42"/>
    <mergeCell ref="DH42:DT42"/>
  </mergeCells>
  <phoneticPr fontId="0" type="noConversion"/>
  <pageMargins left="0.7" right="0.7" top="0.75" bottom="0.75" header="0.3" footer="0.3"/>
  <pageSetup scale="76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112D-5D87-4B34-B328-CE29E6A2ED68}">
  <sheetPr>
    <pageSetUpPr fitToPage="1"/>
  </sheetPr>
  <dimension ref="A1:G20"/>
  <sheetViews>
    <sheetView workbookViewId="0">
      <selection sqref="A1:XFD1048576"/>
    </sheetView>
  </sheetViews>
  <sheetFormatPr defaultColWidth="9.140625" defaultRowHeight="12.75" x14ac:dyDescent="0.2"/>
  <cols>
    <col min="1" max="1" width="5.28515625" style="83" customWidth="1"/>
    <col min="2" max="2" width="13.5703125" style="83" bestFit="1" customWidth="1"/>
    <col min="3" max="3" width="60.28515625" style="83" customWidth="1"/>
    <col min="4" max="4" width="10.28515625" style="83" customWidth="1"/>
    <col min="5" max="5" width="7.140625" style="83" customWidth="1"/>
    <col min="6" max="6" width="14" style="83" customWidth="1"/>
    <col min="7" max="7" width="15.85546875" style="83" customWidth="1"/>
    <col min="8" max="16384" width="9.140625" style="83"/>
  </cols>
  <sheetData>
    <row r="1" spans="1:7" ht="18.75" x14ac:dyDescent="0.3">
      <c r="C1" s="84"/>
      <c r="D1" s="1"/>
      <c r="E1" s="2"/>
      <c r="F1" s="2"/>
      <c r="G1" s="2"/>
    </row>
    <row r="2" spans="1:7" ht="18.75" x14ac:dyDescent="0.3">
      <c r="A2" s="32" t="s">
        <v>46</v>
      </c>
      <c r="B2" s="33"/>
      <c r="C2" s="84"/>
      <c r="D2" s="1"/>
      <c r="E2" s="2"/>
      <c r="F2" s="2"/>
      <c r="G2" s="2"/>
    </row>
    <row r="3" spans="1:7" ht="18.75" x14ac:dyDescent="0.3">
      <c r="C3" s="84"/>
      <c r="D3" s="1"/>
      <c r="E3" s="2"/>
      <c r="F3" s="2"/>
      <c r="G3" s="2"/>
    </row>
    <row r="4" spans="1:7" ht="13.5" thickBot="1" x14ac:dyDescent="0.25">
      <c r="A4" s="85"/>
      <c r="B4" s="86" t="s">
        <v>45</v>
      </c>
      <c r="C4" s="86" t="s">
        <v>44</v>
      </c>
      <c r="D4" s="87" t="s">
        <v>3</v>
      </c>
      <c r="E4" s="86" t="s">
        <v>0</v>
      </c>
      <c r="F4" s="86" t="s">
        <v>1</v>
      </c>
      <c r="G4" s="86" t="s">
        <v>2</v>
      </c>
    </row>
    <row r="5" spans="1:7" ht="15" customHeight="1" thickTop="1" x14ac:dyDescent="0.25">
      <c r="C5" s="18"/>
      <c r="D5" s="18"/>
      <c r="E5" s="19"/>
      <c r="F5" s="19"/>
      <c r="G5" s="19"/>
    </row>
    <row r="6" spans="1:7" ht="15" customHeight="1" x14ac:dyDescent="0.2">
      <c r="A6" s="2">
        <v>1</v>
      </c>
      <c r="B6" s="2"/>
      <c r="C6" s="1" t="s">
        <v>19</v>
      </c>
      <c r="D6" s="2">
        <v>1</v>
      </c>
      <c r="E6" s="2" t="s">
        <v>5</v>
      </c>
      <c r="F6" s="88"/>
      <c r="G6" s="88">
        <f t="shared" ref="G6:G17" si="0">D6*F6</f>
        <v>0</v>
      </c>
    </row>
    <row r="7" spans="1:7" ht="15" customHeight="1" x14ac:dyDescent="0.2">
      <c r="A7" s="2">
        <v>2</v>
      </c>
      <c r="B7" s="2"/>
      <c r="C7" s="1" t="s">
        <v>28</v>
      </c>
      <c r="D7" s="2">
        <v>1930</v>
      </c>
      <c r="E7" s="2" t="s">
        <v>8</v>
      </c>
      <c r="F7" s="88"/>
      <c r="G7" s="88">
        <f t="shared" si="0"/>
        <v>0</v>
      </c>
    </row>
    <row r="8" spans="1:7" ht="15" customHeight="1" x14ac:dyDescent="0.2">
      <c r="A8" s="2">
        <v>4</v>
      </c>
      <c r="B8" s="2"/>
      <c r="C8" s="1" t="s">
        <v>73</v>
      </c>
      <c r="D8" s="2">
        <v>4.3600000000000003</v>
      </c>
      <c r="E8" s="2" t="s">
        <v>7</v>
      </c>
      <c r="F8" s="88"/>
      <c r="G8" s="88">
        <f t="shared" si="0"/>
        <v>0</v>
      </c>
    </row>
    <row r="9" spans="1:7" ht="15" customHeight="1" x14ac:dyDescent="0.2">
      <c r="A9" s="2">
        <v>5</v>
      </c>
      <c r="B9" s="2"/>
      <c r="C9" s="1" t="s">
        <v>74</v>
      </c>
      <c r="D9" s="2">
        <v>1</v>
      </c>
      <c r="E9" s="2" t="s">
        <v>5</v>
      </c>
      <c r="F9" s="88"/>
      <c r="G9" s="88">
        <f t="shared" si="0"/>
        <v>0</v>
      </c>
    </row>
    <row r="10" spans="1:7" ht="15" customHeight="1" x14ac:dyDescent="0.2">
      <c r="A10" s="2">
        <v>6</v>
      </c>
      <c r="B10" s="2"/>
      <c r="C10" s="1" t="s">
        <v>75</v>
      </c>
      <c r="D10" s="2">
        <v>1650</v>
      </c>
      <c r="E10" s="2" t="s">
        <v>13</v>
      </c>
      <c r="F10" s="88"/>
      <c r="G10" s="88">
        <f t="shared" si="0"/>
        <v>0</v>
      </c>
    </row>
    <row r="11" spans="1:7" ht="15" customHeight="1" x14ac:dyDescent="0.2">
      <c r="A11" s="2">
        <v>7</v>
      </c>
      <c r="B11" s="2"/>
      <c r="C11" s="1" t="s">
        <v>82</v>
      </c>
      <c r="D11" s="2">
        <v>9120</v>
      </c>
      <c r="E11" s="2" t="s">
        <v>13</v>
      </c>
      <c r="F11" s="88"/>
      <c r="G11" s="88">
        <f t="shared" si="0"/>
        <v>0</v>
      </c>
    </row>
    <row r="12" spans="1:7" ht="15" customHeight="1" x14ac:dyDescent="0.2">
      <c r="A12" s="2">
        <v>8</v>
      </c>
      <c r="B12" s="2"/>
      <c r="C12" s="1" t="s">
        <v>76</v>
      </c>
      <c r="D12" s="2">
        <v>2.95</v>
      </c>
      <c r="E12" s="2" t="s">
        <v>7</v>
      </c>
      <c r="F12" s="88"/>
      <c r="G12" s="88">
        <f t="shared" si="0"/>
        <v>0</v>
      </c>
    </row>
    <row r="13" spans="1:7" ht="15" customHeight="1" x14ac:dyDescent="0.2">
      <c r="A13" s="2">
        <v>9</v>
      </c>
      <c r="B13" s="2"/>
      <c r="C13" s="1" t="s">
        <v>77</v>
      </c>
      <c r="D13" s="2">
        <v>1.03</v>
      </c>
      <c r="E13" s="2" t="s">
        <v>7</v>
      </c>
      <c r="F13" s="88"/>
      <c r="G13" s="88">
        <f t="shared" si="0"/>
        <v>0</v>
      </c>
    </row>
    <row r="14" spans="1:7" ht="15" customHeight="1" x14ac:dyDescent="0.2">
      <c r="A14" s="2">
        <v>10</v>
      </c>
      <c r="B14" s="2"/>
      <c r="C14" s="1" t="s">
        <v>78</v>
      </c>
      <c r="D14" s="2">
        <v>2147</v>
      </c>
      <c r="E14" s="2" t="s">
        <v>9</v>
      </c>
      <c r="F14" s="88"/>
      <c r="G14" s="88">
        <f t="shared" si="0"/>
        <v>0</v>
      </c>
    </row>
    <row r="15" spans="1:7" ht="15" customHeight="1" x14ac:dyDescent="0.2">
      <c r="A15" s="2">
        <f>A14+1</f>
        <v>11</v>
      </c>
      <c r="B15" s="2"/>
      <c r="C15" s="1" t="s">
        <v>79</v>
      </c>
      <c r="D15" s="2">
        <v>1952</v>
      </c>
      <c r="E15" s="2" t="s">
        <v>9</v>
      </c>
      <c r="F15" s="88"/>
      <c r="G15" s="88">
        <f t="shared" si="0"/>
        <v>0</v>
      </c>
    </row>
    <row r="16" spans="1:7" ht="15" customHeight="1" x14ac:dyDescent="0.2">
      <c r="A16" s="2">
        <f t="shared" ref="A16:A17" si="1">A15+1</f>
        <v>12</v>
      </c>
      <c r="B16" s="2"/>
      <c r="C16" s="1" t="s">
        <v>80</v>
      </c>
      <c r="D16" s="2">
        <f>D12-D13</f>
        <v>1.9200000000000002</v>
      </c>
      <c r="E16" s="2" t="s">
        <v>7</v>
      </c>
      <c r="F16" s="88"/>
      <c r="G16" s="88">
        <f t="shared" si="0"/>
        <v>0</v>
      </c>
    </row>
    <row r="17" spans="1:7" ht="15" customHeight="1" x14ac:dyDescent="0.2">
      <c r="A17" s="2">
        <f t="shared" si="1"/>
        <v>13</v>
      </c>
      <c r="C17" s="1" t="s">
        <v>81</v>
      </c>
      <c r="D17" s="2">
        <v>1</v>
      </c>
      <c r="E17" s="2" t="s">
        <v>5</v>
      </c>
      <c r="F17" s="88"/>
      <c r="G17" s="88">
        <f t="shared" si="0"/>
        <v>0</v>
      </c>
    </row>
    <row r="18" spans="1:7" ht="15" customHeight="1" x14ac:dyDescent="0.2">
      <c r="A18" s="2"/>
      <c r="C18" s="1"/>
      <c r="D18" s="89"/>
      <c r="E18" s="2"/>
      <c r="F18" s="62"/>
      <c r="G18" s="62"/>
    </row>
    <row r="19" spans="1:7" ht="15" customHeight="1" x14ac:dyDescent="0.25">
      <c r="C19" s="1"/>
      <c r="D19" s="90"/>
      <c r="E19" s="2"/>
      <c r="F19" s="52" t="s">
        <v>43</v>
      </c>
      <c r="G19" s="52">
        <f>SUM(G6:G14)</f>
        <v>0</v>
      </c>
    </row>
    <row r="20" spans="1:7" ht="15.75" x14ac:dyDescent="0.25">
      <c r="C20" s="1"/>
      <c r="D20" s="90"/>
      <c r="E20" s="2"/>
      <c r="F20" s="52"/>
      <c r="G20" s="52"/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7">
    <pageSetUpPr fitToPage="1"/>
  </sheetPr>
  <dimension ref="A1:Q26"/>
  <sheetViews>
    <sheetView zoomScaleNormal="100" zoomScaleSheetLayoutView="100" workbookViewId="0">
      <selection sqref="A1:XFD1048576"/>
    </sheetView>
  </sheetViews>
  <sheetFormatPr defaultColWidth="9.140625" defaultRowHeight="12.75" x14ac:dyDescent="0.2"/>
  <cols>
    <col min="1" max="1" width="7.5703125" style="1" customWidth="1"/>
    <col min="2" max="2" width="18.28515625" style="89" customWidth="1"/>
    <col min="3" max="3" width="37.28515625" style="2" customWidth="1"/>
    <col min="4" max="4" width="10.7109375" style="2" customWidth="1"/>
    <col min="5" max="5" width="5.7109375" style="2" customWidth="1"/>
    <col min="6" max="6" width="15.7109375" style="2" customWidth="1"/>
    <col min="7" max="7" width="13.7109375" style="2" customWidth="1"/>
    <col min="8" max="8" width="9.140625" style="2" customWidth="1"/>
    <col min="9" max="9" width="12" style="2" customWidth="1"/>
    <col min="10" max="13" width="10.7109375" style="2" customWidth="1"/>
    <col min="14" max="14" width="9.140625" style="2"/>
    <col min="15" max="15" width="10.7109375" style="2" bestFit="1" customWidth="1"/>
    <col min="16" max="16" width="11.28515625" style="2" bestFit="1" customWidth="1"/>
    <col min="17" max="16384" width="9.140625" style="2"/>
  </cols>
  <sheetData>
    <row r="1" spans="1:16" s="33" customFormat="1" ht="15" customHeight="1" x14ac:dyDescent="0.25">
      <c r="A1" s="32"/>
      <c r="B1" s="91"/>
      <c r="D1" s="92"/>
      <c r="E1" s="92"/>
      <c r="F1" s="93"/>
      <c r="G1" s="93"/>
    </row>
    <row r="2" spans="1:16" s="19" customFormat="1" ht="15" customHeight="1" x14ac:dyDescent="0.25">
      <c r="A2" s="32" t="s">
        <v>10</v>
      </c>
      <c r="B2" s="94"/>
      <c r="D2" s="92"/>
      <c r="E2" s="92"/>
      <c r="F2" s="95"/>
      <c r="G2" s="95"/>
    </row>
    <row r="3" spans="1:16" ht="15" customHeight="1" x14ac:dyDescent="0.25">
      <c r="A3" s="96"/>
      <c r="B3" s="96"/>
      <c r="C3" s="83"/>
      <c r="D3" s="92"/>
      <c r="E3" s="92"/>
      <c r="F3" s="97"/>
      <c r="G3" s="97"/>
      <c r="I3" s="98"/>
      <c r="J3" s="99"/>
      <c r="K3" s="99"/>
      <c r="L3" s="99"/>
    </row>
    <row r="4" spans="1:16" ht="15" customHeight="1" thickBot="1" x14ac:dyDescent="0.25">
      <c r="A4" s="100"/>
      <c r="B4" s="86" t="s">
        <v>15</v>
      </c>
      <c r="C4" s="86" t="s">
        <v>4</v>
      </c>
      <c r="D4" s="86" t="s">
        <v>3</v>
      </c>
      <c r="E4" s="86" t="s">
        <v>0</v>
      </c>
      <c r="F4" s="86" t="s">
        <v>1</v>
      </c>
      <c r="G4" s="86" t="s">
        <v>2</v>
      </c>
      <c r="O4" s="101"/>
      <c r="P4" s="101"/>
    </row>
    <row r="5" spans="1:16" ht="15" customHeight="1" thickTop="1" x14ac:dyDescent="0.2">
      <c r="A5" s="96"/>
      <c r="B5" s="102"/>
      <c r="C5" s="102"/>
      <c r="D5" s="102"/>
      <c r="E5" s="102"/>
      <c r="F5" s="102"/>
      <c r="G5" s="102"/>
      <c r="O5" s="101"/>
      <c r="P5" s="101"/>
    </row>
    <row r="6" spans="1:16" ht="15" customHeight="1" x14ac:dyDescent="0.2">
      <c r="A6" s="2">
        <v>1</v>
      </c>
      <c r="B6" s="2"/>
      <c r="C6" s="97" t="s">
        <v>62</v>
      </c>
      <c r="D6" s="89">
        <f>20537/9</f>
        <v>2281.8888888888887</v>
      </c>
      <c r="E6" s="2" t="s">
        <v>9</v>
      </c>
      <c r="F6" s="103"/>
      <c r="G6" s="104">
        <f>D6*F6</f>
        <v>0</v>
      </c>
      <c r="I6" s="105"/>
      <c r="K6" s="105"/>
      <c r="L6" s="105"/>
    </row>
    <row r="7" spans="1:16" ht="15" customHeight="1" x14ac:dyDescent="0.2">
      <c r="A7" s="2">
        <f>A6+1</f>
        <v>2</v>
      </c>
      <c r="B7" s="2"/>
      <c r="C7" s="97" t="s">
        <v>63</v>
      </c>
      <c r="D7" s="89">
        <f>20537/9</f>
        <v>2281.8888888888887</v>
      </c>
      <c r="E7" s="2" t="s">
        <v>9</v>
      </c>
      <c r="F7" s="103"/>
      <c r="G7" s="104">
        <f t="shared" ref="G7:G15" si="0">D7*F7</f>
        <v>0</v>
      </c>
      <c r="I7" s="105"/>
      <c r="K7" s="105"/>
      <c r="L7" s="105"/>
    </row>
    <row r="8" spans="1:16" ht="15" customHeight="1" x14ac:dyDescent="0.2">
      <c r="A8" s="2">
        <f t="shared" ref="A8:A15" si="1">A7+1</f>
        <v>3</v>
      </c>
      <c r="B8" s="2"/>
      <c r="C8" s="97" t="s">
        <v>64</v>
      </c>
      <c r="D8" s="89">
        <f>D7*1.2</f>
        <v>2738.2666666666664</v>
      </c>
      <c r="E8" s="2" t="s">
        <v>9</v>
      </c>
      <c r="F8" s="103"/>
      <c r="G8" s="104">
        <f t="shared" si="0"/>
        <v>0</v>
      </c>
      <c r="I8" s="105"/>
      <c r="K8" s="105"/>
      <c r="L8" s="105"/>
    </row>
    <row r="9" spans="1:16" ht="15" customHeight="1" x14ac:dyDescent="0.2">
      <c r="A9" s="2">
        <f t="shared" si="1"/>
        <v>4</v>
      </c>
      <c r="B9" s="2"/>
      <c r="C9" s="97" t="s">
        <v>30</v>
      </c>
      <c r="D9" s="89">
        <v>1278</v>
      </c>
      <c r="E9" s="2" t="s">
        <v>8</v>
      </c>
      <c r="F9" s="103"/>
      <c r="G9" s="106">
        <f t="shared" si="0"/>
        <v>0</v>
      </c>
      <c r="I9" s="105"/>
      <c r="K9" s="105"/>
      <c r="L9" s="105"/>
    </row>
    <row r="10" spans="1:16" ht="15" customHeight="1" x14ac:dyDescent="0.2">
      <c r="A10" s="2">
        <f t="shared" si="1"/>
        <v>5</v>
      </c>
      <c r="B10" s="2"/>
      <c r="C10" s="97" t="s">
        <v>70</v>
      </c>
      <c r="D10" s="89">
        <v>135</v>
      </c>
      <c r="E10" s="2" t="s">
        <v>8</v>
      </c>
      <c r="F10" s="103"/>
      <c r="G10" s="104">
        <f t="shared" si="0"/>
        <v>0</v>
      </c>
      <c r="I10" s="105"/>
      <c r="K10" s="105"/>
      <c r="L10" s="105"/>
    </row>
    <row r="11" spans="1:16" ht="15" customHeight="1" x14ac:dyDescent="0.2">
      <c r="A11" s="2">
        <f t="shared" si="1"/>
        <v>6</v>
      </c>
      <c r="B11" s="2"/>
      <c r="C11" s="97" t="s">
        <v>71</v>
      </c>
      <c r="D11" s="89">
        <v>298</v>
      </c>
      <c r="E11" s="2" t="s">
        <v>8</v>
      </c>
      <c r="F11" s="103"/>
      <c r="G11" s="106">
        <f t="shared" si="0"/>
        <v>0</v>
      </c>
      <c r="I11" s="105"/>
      <c r="K11" s="105"/>
      <c r="L11" s="105"/>
    </row>
    <row r="12" spans="1:16" ht="15" customHeight="1" x14ac:dyDescent="0.2">
      <c r="A12" s="2">
        <f t="shared" si="1"/>
        <v>7</v>
      </c>
      <c r="B12" s="2"/>
      <c r="C12" s="97" t="s">
        <v>14</v>
      </c>
      <c r="D12" s="89">
        <v>5305</v>
      </c>
      <c r="E12" s="2" t="s">
        <v>61</v>
      </c>
      <c r="F12" s="103"/>
      <c r="G12" s="106">
        <f t="shared" si="0"/>
        <v>0</v>
      </c>
      <c r="I12" s="105"/>
      <c r="J12" s="105"/>
      <c r="K12" s="105"/>
      <c r="L12" s="105"/>
    </row>
    <row r="13" spans="1:16" ht="15" customHeight="1" x14ac:dyDescent="0.2">
      <c r="A13" s="2">
        <f t="shared" si="1"/>
        <v>8</v>
      </c>
      <c r="B13" s="2"/>
      <c r="C13" s="97" t="s">
        <v>72</v>
      </c>
      <c r="D13" s="89">
        <f>SUM(D9:D11)*2/9</f>
        <v>380.22222222222223</v>
      </c>
      <c r="E13" s="2" t="s">
        <v>9</v>
      </c>
      <c r="F13" s="103"/>
      <c r="G13" s="106">
        <f t="shared" si="0"/>
        <v>0</v>
      </c>
      <c r="I13" s="105"/>
      <c r="J13" s="105"/>
      <c r="K13" s="105"/>
      <c r="L13" s="105"/>
    </row>
    <row r="14" spans="1:16" ht="15" customHeight="1" x14ac:dyDescent="0.2">
      <c r="A14" s="2">
        <f t="shared" si="1"/>
        <v>9</v>
      </c>
      <c r="B14" s="2"/>
      <c r="C14" s="1" t="s">
        <v>31</v>
      </c>
      <c r="D14" s="89">
        <v>4</v>
      </c>
      <c r="E14" s="2" t="s">
        <v>6</v>
      </c>
      <c r="F14" s="103"/>
      <c r="G14" s="104">
        <f t="shared" si="0"/>
        <v>0</v>
      </c>
      <c r="I14" s="105"/>
      <c r="J14" s="105"/>
      <c r="K14" s="105"/>
      <c r="L14" s="105"/>
    </row>
    <row r="15" spans="1:16" ht="15" customHeight="1" x14ac:dyDescent="0.2">
      <c r="A15" s="2">
        <f t="shared" si="1"/>
        <v>10</v>
      </c>
      <c r="B15" s="2"/>
      <c r="C15" s="1" t="s">
        <v>27</v>
      </c>
      <c r="D15" s="89">
        <v>10000</v>
      </c>
      <c r="E15" s="2" t="s">
        <v>5</v>
      </c>
      <c r="F15" s="103"/>
      <c r="G15" s="104">
        <f t="shared" si="0"/>
        <v>0</v>
      </c>
      <c r="I15" s="105"/>
      <c r="J15" s="105"/>
      <c r="K15" s="105"/>
      <c r="L15" s="105"/>
    </row>
    <row r="16" spans="1:16" ht="15" customHeight="1" x14ac:dyDescent="0.2">
      <c r="A16" s="2"/>
      <c r="C16" s="1"/>
      <c r="F16" s="61"/>
      <c r="G16" s="61"/>
      <c r="J16" s="105"/>
    </row>
    <row r="17" spans="6:17" ht="15" customHeight="1" x14ac:dyDescent="0.2">
      <c r="F17" s="107" t="s">
        <v>2</v>
      </c>
      <c r="G17" s="108">
        <f>SUM(G6:G15)</f>
        <v>0</v>
      </c>
      <c r="I17" s="109"/>
      <c r="J17" s="109"/>
      <c r="K17" s="109"/>
      <c r="L17" s="109"/>
      <c r="M17" s="109"/>
      <c r="N17" s="109"/>
      <c r="O17" s="109"/>
      <c r="P17" s="109"/>
      <c r="Q17" s="109"/>
    </row>
    <row r="26" spans="6:17" x14ac:dyDescent="0.2">
      <c r="J26" s="105"/>
    </row>
  </sheetData>
  <customSheetViews>
    <customSheetView guid="{9177CEF0-7954-4DFC-A925-8F93E2F3ED96}" scale="85" fitToPage="1">
      <pane xSplit="2" ySplit="5" topLeftCell="C90" activePane="bottomRight" state="frozen"/>
      <selection pane="bottomRight" activeCell="L101" sqref="L101"/>
      <pageMargins left="0.25" right="0" top="1" bottom="1" header="0.5" footer="0.5"/>
      <printOptions horizontalCentered="1"/>
      <pageSetup scale="69" orientation="portrait" r:id="rId1"/>
      <headerFooter alignWithMargins="0"/>
    </customSheetView>
    <customSheetView guid="{EDD189AC-B7A7-4EF5-8D48-A3A351E199E2}" scale="85" showPageBreaks="1" fitToPage="1" printArea="1" topLeftCell="A109">
      <selection activeCell="J16" sqref="J16"/>
      <pageMargins left="0.25" right="0" top="1" bottom="1" header="0.5" footer="0.5"/>
      <printOptions horizontalCentered="1"/>
      <pageSetup scale="69" orientation="portrait" r:id="rId2"/>
      <headerFooter alignWithMargins="0"/>
    </customSheetView>
    <customSheetView guid="{7AFE6BC8-23A0-4BBB-8F94-4DDEF54F3E6D}" scale="85" showPageBreaks="1" fitToPage="1" printArea="1">
      <pane xSplit="2" ySplit="5" topLeftCell="C6" activePane="bottomRight" state="frozen"/>
      <selection pane="bottomRight" activeCell="L129" sqref="L129"/>
      <pageMargins left="0.25" right="0" top="1" bottom="1" header="0.5" footer="0.5"/>
      <printOptions horizontalCentered="1"/>
      <pageSetup scale="69" orientation="portrait" r:id="rId3"/>
      <headerFooter alignWithMargins="0"/>
    </customSheetView>
  </customSheetViews>
  <mergeCells count="3">
    <mergeCell ref="D3:E3"/>
    <mergeCell ref="D2:E2"/>
    <mergeCell ref="D1:E1"/>
  </mergeCells>
  <phoneticPr fontId="0" type="noConversion"/>
  <pageMargins left="0.7" right="0.7" top="0.75" bottom="0.75" header="0.3" footer="0.3"/>
  <pageSetup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62"/>
  <sheetViews>
    <sheetView zoomScale="115" zoomScaleNormal="115" zoomScaleSheetLayoutView="100" workbookViewId="0">
      <selection sqref="A1:XFD1048576"/>
    </sheetView>
  </sheetViews>
  <sheetFormatPr defaultColWidth="9.140625" defaultRowHeight="12.75" x14ac:dyDescent="0.2"/>
  <cols>
    <col min="1" max="1" width="5.7109375" style="2" customWidth="1"/>
    <col min="2" max="2" width="15.7109375" style="89" customWidth="1"/>
    <col min="3" max="3" width="45.7109375" style="2" customWidth="1"/>
    <col min="4" max="4" width="10.7109375" style="2" customWidth="1"/>
    <col min="5" max="5" width="5.7109375" style="2" customWidth="1"/>
    <col min="6" max="7" width="15.7109375" style="2" customWidth="1"/>
    <col min="8" max="16384" width="9.140625" style="2"/>
  </cols>
  <sheetData>
    <row r="1" spans="1:7" s="33" customFormat="1" ht="15" customHeight="1" x14ac:dyDescent="0.25">
      <c r="A1" s="32"/>
      <c r="B1" s="91"/>
      <c r="D1" s="92"/>
      <c r="E1" s="92"/>
      <c r="F1" s="92"/>
      <c r="G1" s="93"/>
    </row>
    <row r="2" spans="1:7" s="19" customFormat="1" ht="15" customHeight="1" x14ac:dyDescent="0.25">
      <c r="A2" s="32" t="s">
        <v>11</v>
      </c>
      <c r="B2" s="94"/>
      <c r="D2" s="92"/>
      <c r="E2" s="92"/>
      <c r="F2" s="92"/>
    </row>
    <row r="3" spans="1:7" ht="15" customHeight="1" x14ac:dyDescent="0.25">
      <c r="A3" s="102"/>
      <c r="B3" s="96"/>
      <c r="C3" s="83"/>
      <c r="D3" s="92"/>
      <c r="E3" s="92"/>
      <c r="F3" s="92"/>
      <c r="G3" s="83"/>
    </row>
    <row r="4" spans="1:7" ht="15" customHeight="1" thickBot="1" x14ac:dyDescent="0.25">
      <c r="A4" s="100"/>
      <c r="B4" s="86" t="s">
        <v>15</v>
      </c>
      <c r="C4" s="86" t="s">
        <v>4</v>
      </c>
      <c r="D4" s="86" t="s">
        <v>3</v>
      </c>
      <c r="E4" s="86" t="s">
        <v>0</v>
      </c>
      <c r="F4" s="86" t="s">
        <v>1</v>
      </c>
      <c r="G4" s="86" t="s">
        <v>2</v>
      </c>
    </row>
    <row r="5" spans="1:7" ht="15" customHeight="1" thickTop="1" x14ac:dyDescent="0.2">
      <c r="A5" s="96"/>
      <c r="B5" s="102"/>
      <c r="C5" s="102"/>
      <c r="D5" s="102"/>
      <c r="E5" s="102"/>
      <c r="F5" s="102"/>
      <c r="G5" s="102"/>
    </row>
    <row r="6" spans="1:7" ht="15" customHeight="1" x14ac:dyDescent="0.2">
      <c r="A6" s="2">
        <v>1</v>
      </c>
      <c r="B6" s="2"/>
      <c r="C6" s="1" t="s">
        <v>66</v>
      </c>
      <c r="D6" s="89">
        <v>161</v>
      </c>
      <c r="E6" s="2" t="s">
        <v>8</v>
      </c>
      <c r="F6" s="103"/>
      <c r="G6" s="104">
        <f>D6*F6</f>
        <v>0</v>
      </c>
    </row>
    <row r="7" spans="1:7" ht="15" customHeight="1" x14ac:dyDescent="0.2">
      <c r="A7" s="2">
        <f>A6+1</f>
        <v>2</v>
      </c>
      <c r="B7" s="2"/>
      <c r="C7" s="1" t="s">
        <v>57</v>
      </c>
      <c r="D7" s="89">
        <v>471</v>
      </c>
      <c r="E7" s="2" t="s">
        <v>8</v>
      </c>
      <c r="F7" s="103"/>
      <c r="G7" s="104">
        <f t="shared" ref="G7:G21" si="0">D7*F7</f>
        <v>0</v>
      </c>
    </row>
    <row r="8" spans="1:7" ht="15" customHeight="1" x14ac:dyDescent="0.2">
      <c r="A8" s="2">
        <f t="shared" ref="A8:A21" si="1">A7+1</f>
        <v>3</v>
      </c>
      <c r="B8" s="2"/>
      <c r="C8" s="1" t="s">
        <v>67</v>
      </c>
      <c r="D8" s="89">
        <v>5</v>
      </c>
      <c r="E8" s="2" t="s">
        <v>8</v>
      </c>
      <c r="F8" s="103"/>
      <c r="G8" s="106">
        <f t="shared" si="0"/>
        <v>0</v>
      </c>
    </row>
    <row r="9" spans="1:7" ht="15" customHeight="1" x14ac:dyDescent="0.2">
      <c r="A9" s="2">
        <f t="shared" si="1"/>
        <v>4</v>
      </c>
      <c r="B9" s="2"/>
      <c r="C9" s="1" t="s">
        <v>58</v>
      </c>
      <c r="D9" s="89">
        <v>1</v>
      </c>
      <c r="E9" s="2" t="s">
        <v>6</v>
      </c>
      <c r="F9" s="103"/>
      <c r="G9" s="104">
        <f t="shared" si="0"/>
        <v>0</v>
      </c>
    </row>
    <row r="10" spans="1:7" ht="15" customHeight="1" x14ac:dyDescent="0.2">
      <c r="A10" s="2">
        <f t="shared" si="1"/>
        <v>5</v>
      </c>
      <c r="B10" s="2"/>
      <c r="C10" s="1" t="s">
        <v>85</v>
      </c>
      <c r="D10" s="89">
        <v>1</v>
      </c>
      <c r="E10" s="2" t="s">
        <v>6</v>
      </c>
      <c r="F10" s="103"/>
      <c r="G10" s="104">
        <f t="shared" si="0"/>
        <v>0</v>
      </c>
    </row>
    <row r="11" spans="1:7" ht="15" customHeight="1" x14ac:dyDescent="0.2">
      <c r="A11" s="2">
        <f t="shared" si="1"/>
        <v>6</v>
      </c>
      <c r="B11" s="2"/>
      <c r="C11" s="1" t="s">
        <v>68</v>
      </c>
      <c r="D11" s="2">
        <v>1</v>
      </c>
      <c r="E11" s="2" t="s">
        <v>8</v>
      </c>
      <c r="F11" s="103"/>
      <c r="G11" s="104">
        <f t="shared" si="0"/>
        <v>0</v>
      </c>
    </row>
    <row r="12" spans="1:7" ht="15" customHeight="1" x14ac:dyDescent="0.2">
      <c r="A12" s="2">
        <f t="shared" si="1"/>
        <v>7</v>
      </c>
      <c r="B12" s="2"/>
      <c r="C12" s="1" t="s">
        <v>56</v>
      </c>
      <c r="D12" s="2">
        <v>1</v>
      </c>
      <c r="E12" s="2" t="s">
        <v>6</v>
      </c>
      <c r="F12" s="103"/>
      <c r="G12" s="104">
        <f t="shared" si="0"/>
        <v>0</v>
      </c>
    </row>
    <row r="13" spans="1:7" ht="15" customHeight="1" x14ac:dyDescent="0.2">
      <c r="A13" s="2">
        <f t="shared" si="1"/>
        <v>8</v>
      </c>
      <c r="B13" s="2"/>
      <c r="C13" s="1" t="s">
        <v>65</v>
      </c>
      <c r="D13" s="2">
        <v>1</v>
      </c>
      <c r="E13" s="2" t="s">
        <v>6</v>
      </c>
      <c r="F13" s="103"/>
      <c r="G13" s="104">
        <f t="shared" si="0"/>
        <v>0</v>
      </c>
    </row>
    <row r="14" spans="1:7" ht="15" customHeight="1" x14ac:dyDescent="0.2">
      <c r="A14" s="2">
        <f t="shared" si="1"/>
        <v>9</v>
      </c>
      <c r="B14" s="2"/>
      <c r="C14" s="1" t="s">
        <v>60</v>
      </c>
      <c r="D14" s="2">
        <v>1</v>
      </c>
      <c r="E14" s="2" t="s">
        <v>6</v>
      </c>
      <c r="F14" s="103"/>
      <c r="G14" s="104">
        <f t="shared" si="0"/>
        <v>0</v>
      </c>
    </row>
    <row r="15" spans="1:7" ht="15" customHeight="1" x14ac:dyDescent="0.2">
      <c r="A15" s="2">
        <f t="shared" si="1"/>
        <v>10</v>
      </c>
      <c r="B15" s="2"/>
      <c r="C15" s="1" t="s">
        <v>32</v>
      </c>
      <c r="D15" s="89">
        <v>14</v>
      </c>
      <c r="E15" s="2" t="s">
        <v>6</v>
      </c>
      <c r="F15" s="103"/>
      <c r="G15" s="104">
        <f t="shared" si="0"/>
        <v>0</v>
      </c>
    </row>
    <row r="16" spans="1:7" ht="15" customHeight="1" x14ac:dyDescent="0.2">
      <c r="A16" s="2">
        <f t="shared" si="1"/>
        <v>11</v>
      </c>
      <c r="B16" s="2"/>
      <c r="C16" s="1" t="s">
        <v>33</v>
      </c>
      <c r="D16" s="89">
        <v>9</v>
      </c>
      <c r="E16" s="2" t="s">
        <v>6</v>
      </c>
      <c r="F16" s="103"/>
      <c r="G16" s="104">
        <f t="shared" si="0"/>
        <v>0</v>
      </c>
    </row>
    <row r="17" spans="1:7" ht="15" customHeight="1" x14ac:dyDescent="0.2">
      <c r="A17" s="2">
        <f t="shared" si="1"/>
        <v>12</v>
      </c>
      <c r="B17" s="2"/>
      <c r="C17" s="1" t="s">
        <v>29</v>
      </c>
      <c r="D17" s="89">
        <v>1</v>
      </c>
      <c r="E17" s="2" t="s">
        <v>6</v>
      </c>
      <c r="F17" s="103"/>
      <c r="G17" s="104">
        <f t="shared" si="0"/>
        <v>0</v>
      </c>
    </row>
    <row r="18" spans="1:7" ht="15" customHeight="1" x14ac:dyDescent="0.2">
      <c r="A18" s="2">
        <f t="shared" si="1"/>
        <v>13</v>
      </c>
      <c r="B18" s="2"/>
      <c r="C18" s="1" t="s">
        <v>84</v>
      </c>
      <c r="D18" s="89">
        <v>53</v>
      </c>
      <c r="E18" s="2" t="s">
        <v>8</v>
      </c>
      <c r="F18" s="103"/>
      <c r="G18" s="104">
        <f t="shared" si="0"/>
        <v>0</v>
      </c>
    </row>
    <row r="19" spans="1:7" ht="15" customHeight="1" x14ac:dyDescent="0.2">
      <c r="A19" s="2">
        <f t="shared" si="1"/>
        <v>14</v>
      </c>
      <c r="B19" s="2"/>
      <c r="C19" s="1" t="s">
        <v>94</v>
      </c>
      <c r="D19" s="89">
        <v>94</v>
      </c>
      <c r="E19" s="2" t="s">
        <v>8</v>
      </c>
      <c r="F19" s="103"/>
      <c r="G19" s="104">
        <f t="shared" si="0"/>
        <v>0</v>
      </c>
    </row>
    <row r="20" spans="1:7" ht="15" customHeight="1" x14ac:dyDescent="0.2">
      <c r="A20" s="2">
        <f t="shared" si="1"/>
        <v>15</v>
      </c>
      <c r="B20" s="2"/>
      <c r="C20" s="1" t="s">
        <v>16</v>
      </c>
      <c r="D20" s="89">
        <v>2</v>
      </c>
      <c r="E20" s="2" t="s">
        <v>6</v>
      </c>
      <c r="F20" s="103"/>
      <c r="G20" s="104">
        <f t="shared" si="0"/>
        <v>0</v>
      </c>
    </row>
    <row r="21" spans="1:7" ht="15" customHeight="1" x14ac:dyDescent="0.2">
      <c r="A21" s="2">
        <f t="shared" si="1"/>
        <v>16</v>
      </c>
      <c r="B21" s="2"/>
      <c r="C21" s="1" t="s">
        <v>17</v>
      </c>
      <c r="D21" s="89">
        <v>1</v>
      </c>
      <c r="E21" s="2" t="s">
        <v>8</v>
      </c>
      <c r="F21" s="103"/>
      <c r="G21" s="104">
        <f t="shared" si="0"/>
        <v>0</v>
      </c>
    </row>
    <row r="22" spans="1:7" ht="15" customHeight="1" x14ac:dyDescent="0.2">
      <c r="B22" s="2"/>
      <c r="C22" s="1"/>
      <c r="D22" s="89"/>
      <c r="F22" s="103"/>
      <c r="G22" s="104"/>
    </row>
    <row r="23" spans="1:7" ht="15" customHeight="1" x14ac:dyDescent="0.2">
      <c r="B23" s="2"/>
      <c r="C23" s="1"/>
      <c r="D23" s="89"/>
      <c r="F23" s="103"/>
      <c r="G23" s="104"/>
    </row>
    <row r="24" spans="1:7" ht="15" customHeight="1" x14ac:dyDescent="0.2">
      <c r="A24" s="102"/>
      <c r="B24" s="2"/>
      <c r="C24" s="1"/>
      <c r="D24" s="89"/>
      <c r="F24" s="105"/>
      <c r="G24" s="104"/>
    </row>
    <row r="25" spans="1:7" x14ac:dyDescent="0.2">
      <c r="B25" s="102"/>
      <c r="C25" s="102"/>
      <c r="D25" s="102"/>
      <c r="E25" s="102"/>
      <c r="F25" s="107" t="s">
        <v>2</v>
      </c>
      <c r="G25" s="103">
        <f>SUM(G6:G21)</f>
        <v>0</v>
      </c>
    </row>
    <row r="26" spans="1:7" ht="15" customHeight="1" x14ac:dyDescent="0.2">
      <c r="B26" s="102"/>
      <c r="C26" s="1"/>
      <c r="G26" s="105"/>
    </row>
    <row r="27" spans="1:7" ht="15" customHeight="1" x14ac:dyDescent="0.2">
      <c r="B27" s="102"/>
      <c r="C27" s="1"/>
      <c r="G27" s="105"/>
    </row>
    <row r="28" spans="1:7" ht="15" customHeight="1" x14ac:dyDescent="0.2">
      <c r="B28" s="102"/>
      <c r="C28" s="1"/>
      <c r="G28" s="105"/>
    </row>
    <row r="29" spans="1:7" ht="15" customHeight="1" x14ac:dyDescent="0.2">
      <c r="B29" s="102"/>
      <c r="C29" s="1"/>
      <c r="G29" s="105"/>
    </row>
    <row r="30" spans="1:7" ht="15" customHeight="1" x14ac:dyDescent="0.2">
      <c r="B30" s="102"/>
      <c r="C30" s="1"/>
      <c r="G30" s="105"/>
    </row>
    <row r="31" spans="1:7" ht="15" customHeight="1" x14ac:dyDescent="0.2">
      <c r="B31" s="102"/>
      <c r="C31" s="1"/>
      <c r="F31" s="105"/>
      <c r="G31" s="105"/>
    </row>
    <row r="32" spans="1:7" ht="15" customHeight="1" x14ac:dyDescent="0.2">
      <c r="B32" s="2"/>
      <c r="C32" s="1"/>
      <c r="F32" s="105"/>
      <c r="G32" s="105"/>
    </row>
    <row r="33" spans="2:7" ht="15" customHeight="1" x14ac:dyDescent="0.2">
      <c r="B33" s="2"/>
      <c r="C33" s="1"/>
      <c r="F33" s="105"/>
      <c r="G33" s="105"/>
    </row>
    <row r="34" spans="2:7" ht="15" customHeight="1" x14ac:dyDescent="0.2">
      <c r="B34" s="2"/>
      <c r="C34" s="1"/>
      <c r="F34" s="105"/>
      <c r="G34" s="105"/>
    </row>
    <row r="35" spans="2:7" ht="15" customHeight="1" x14ac:dyDescent="0.2">
      <c r="B35" s="102"/>
      <c r="C35" s="1"/>
      <c r="F35" s="105"/>
      <c r="G35" s="105"/>
    </row>
    <row r="36" spans="2:7" ht="15" customHeight="1" x14ac:dyDescent="0.2">
      <c r="B36" s="102"/>
      <c r="C36" s="1"/>
      <c r="F36" s="105"/>
      <c r="G36" s="105"/>
    </row>
    <row r="37" spans="2:7" ht="15" customHeight="1" x14ac:dyDescent="0.2">
      <c r="B37" s="102"/>
      <c r="C37" s="1"/>
      <c r="F37" s="105"/>
      <c r="G37" s="105"/>
    </row>
    <row r="38" spans="2:7" ht="15" customHeight="1" x14ac:dyDescent="0.2">
      <c r="B38" s="102"/>
      <c r="C38" s="1"/>
      <c r="F38" s="105"/>
      <c r="G38" s="105"/>
    </row>
    <row r="39" spans="2:7" ht="15" customHeight="1" x14ac:dyDescent="0.2">
      <c r="B39" s="102"/>
      <c r="C39" s="1"/>
      <c r="F39" s="105"/>
      <c r="G39" s="105"/>
    </row>
    <row r="40" spans="2:7" ht="15" customHeight="1" x14ac:dyDescent="0.2">
      <c r="B40" s="102"/>
      <c r="C40" s="1"/>
      <c r="F40" s="105"/>
      <c r="G40" s="105"/>
    </row>
    <row r="41" spans="2:7" ht="15" customHeight="1" x14ac:dyDescent="0.2">
      <c r="B41" s="2"/>
      <c r="C41" s="1"/>
      <c r="D41" s="89"/>
      <c r="F41" s="105"/>
      <c r="G41" s="105"/>
    </row>
    <row r="42" spans="2:7" ht="15" customHeight="1" x14ac:dyDescent="0.2">
      <c r="B42" s="2"/>
      <c r="C42" s="1"/>
      <c r="D42" s="89"/>
      <c r="F42" s="105"/>
      <c r="G42" s="105"/>
    </row>
    <row r="43" spans="2:7" ht="15" customHeight="1" x14ac:dyDescent="0.2">
      <c r="B43" s="2"/>
      <c r="C43" s="1"/>
      <c r="D43" s="89"/>
      <c r="F43" s="105"/>
      <c r="G43" s="105"/>
    </row>
    <row r="44" spans="2:7" ht="15" customHeight="1" x14ac:dyDescent="0.2">
      <c r="B44" s="2"/>
      <c r="C44" s="1"/>
      <c r="F44" s="105"/>
      <c r="G44" s="105"/>
    </row>
    <row r="45" spans="2:7" ht="15" customHeight="1" x14ac:dyDescent="0.2">
      <c r="B45" s="2"/>
      <c r="C45" s="1"/>
      <c r="F45" s="105"/>
      <c r="G45" s="105"/>
    </row>
    <row r="46" spans="2:7" ht="15" customHeight="1" x14ac:dyDescent="0.2">
      <c r="B46" s="2"/>
      <c r="C46" s="1"/>
      <c r="D46" s="89"/>
      <c r="F46" s="105"/>
      <c r="G46" s="105"/>
    </row>
    <row r="47" spans="2:7" ht="15" customHeight="1" x14ac:dyDescent="0.2">
      <c r="B47" s="2"/>
      <c r="C47" s="1"/>
      <c r="D47" s="89"/>
      <c r="F47" s="105"/>
      <c r="G47" s="105"/>
    </row>
    <row r="48" spans="2:7" ht="15" customHeight="1" x14ac:dyDescent="0.2">
      <c r="B48" s="2"/>
      <c r="C48" s="1"/>
      <c r="F48" s="105"/>
      <c r="G48" s="105"/>
    </row>
    <row r="49" spans="1:7" ht="15" customHeight="1" x14ac:dyDescent="0.2">
      <c r="B49" s="2"/>
      <c r="C49" s="1"/>
      <c r="D49" s="89"/>
      <c r="F49" s="105"/>
      <c r="G49" s="105"/>
    </row>
    <row r="50" spans="1:7" ht="15" customHeight="1" x14ac:dyDescent="0.2">
      <c r="B50" s="2"/>
      <c r="C50" s="1"/>
      <c r="F50" s="105"/>
      <c r="G50" s="105"/>
    </row>
    <row r="51" spans="1:7" ht="15" customHeight="1" x14ac:dyDescent="0.2">
      <c r="B51" s="2"/>
      <c r="C51" s="1"/>
      <c r="D51" s="89"/>
      <c r="F51" s="105"/>
      <c r="G51" s="105"/>
    </row>
    <row r="52" spans="1:7" ht="15" customHeight="1" x14ac:dyDescent="0.2">
      <c r="B52" s="2"/>
      <c r="C52" s="1"/>
      <c r="D52" s="89"/>
      <c r="F52" s="105"/>
      <c r="G52" s="105"/>
    </row>
    <row r="53" spans="1:7" ht="15" customHeight="1" x14ac:dyDescent="0.2">
      <c r="B53" s="2"/>
      <c r="C53" s="1"/>
      <c r="D53" s="89"/>
      <c r="F53" s="105"/>
      <c r="G53" s="105"/>
    </row>
    <row r="54" spans="1:7" ht="15" customHeight="1" x14ac:dyDescent="0.2">
      <c r="B54" s="2"/>
      <c r="C54" s="1"/>
      <c r="D54" s="89"/>
      <c r="F54" s="105"/>
      <c r="G54" s="105"/>
    </row>
    <row r="55" spans="1:7" ht="15" customHeight="1" x14ac:dyDescent="0.2">
      <c r="B55" s="2"/>
      <c r="C55" s="1"/>
      <c r="D55" s="89"/>
      <c r="F55" s="105"/>
      <c r="G55" s="105"/>
    </row>
    <row r="56" spans="1:7" ht="15" customHeight="1" x14ac:dyDescent="0.2">
      <c r="B56" s="2"/>
      <c r="C56" s="1"/>
      <c r="D56" s="89"/>
      <c r="F56" s="105"/>
      <c r="G56" s="105"/>
    </row>
    <row r="57" spans="1:7" ht="15" customHeight="1" x14ac:dyDescent="0.2">
      <c r="B57" s="2"/>
      <c r="C57" s="1"/>
      <c r="D57" s="89"/>
      <c r="F57" s="105"/>
      <c r="G57" s="105"/>
    </row>
    <row r="58" spans="1:7" ht="15" customHeight="1" x14ac:dyDescent="0.2">
      <c r="A58" s="110"/>
      <c r="B58" s="110"/>
      <c r="C58" s="1"/>
      <c r="D58" s="89"/>
      <c r="F58" s="105"/>
      <c r="G58" s="105"/>
    </row>
    <row r="59" spans="1:7" ht="15" customHeight="1" x14ac:dyDescent="0.2">
      <c r="B59" s="2"/>
      <c r="C59" s="1"/>
      <c r="D59" s="89"/>
      <c r="F59" s="105"/>
      <c r="G59" s="105"/>
    </row>
    <row r="60" spans="1:7" ht="15" customHeight="1" x14ac:dyDescent="0.2">
      <c r="B60" s="2"/>
      <c r="C60" s="1"/>
      <c r="D60" s="89"/>
      <c r="F60" s="105"/>
      <c r="G60" s="105"/>
    </row>
    <row r="61" spans="1:7" ht="15" customHeight="1" x14ac:dyDescent="0.2">
      <c r="B61" s="2"/>
      <c r="C61" s="1"/>
      <c r="D61" s="89"/>
      <c r="F61" s="105"/>
      <c r="G61" s="105"/>
    </row>
    <row r="62" spans="1:7" ht="15" customHeight="1" x14ac:dyDescent="0.2">
      <c r="B62" s="83"/>
      <c r="C62" s="83"/>
      <c r="D62" s="83"/>
      <c r="E62" s="83"/>
      <c r="F62" s="107"/>
      <c r="G62" s="109"/>
    </row>
  </sheetData>
  <customSheetViews>
    <customSheetView guid="{9177CEF0-7954-4DFC-A925-8F93E2F3ED96}" scale="85" fitToPage="1">
      <pane xSplit="2" ySplit="4" topLeftCell="D5" activePane="bottomRight" state="frozen"/>
      <selection pane="bottomRight" activeCell="L19" sqref="L19"/>
      <pageMargins left="0.25" right="0" top="1" bottom="1" header="0.5" footer="0.5"/>
      <printOptions horizontalCentered="1"/>
      <pageSetup scale="16" orientation="portrait" r:id="rId1"/>
      <headerFooter alignWithMargins="0"/>
    </customSheetView>
    <customSheetView guid="{EDD189AC-B7A7-4EF5-8D48-A3A351E199E2}" scale="85" showPageBreaks="1" fitToPage="1" printArea="1" topLeftCell="A202">
      <selection activeCell="J10" sqref="J10"/>
      <pageMargins left="0.25" right="0" top="1" bottom="1" header="0.5" footer="0.5"/>
      <printOptions horizontalCentered="1"/>
      <pageSetup scale="16" orientation="portrait" r:id="rId2"/>
      <headerFooter alignWithMargins="0"/>
    </customSheetView>
    <customSheetView guid="{7AFE6BC8-23A0-4BBB-8F94-4DDEF54F3E6D}" scale="85" showPageBreaks="1" fitToPage="1" printArea="1">
      <pane xSplit="2" ySplit="4" topLeftCell="D201" activePane="bottomRight" state="frozen"/>
      <selection pane="bottomRight" activeCell="O208" sqref="O208"/>
      <pageMargins left="0.25" right="0" top="1" bottom="1" header="0.5" footer="0.5"/>
      <printOptions horizontalCentered="1"/>
      <pageSetup scale="16" orientation="portrait" r:id="rId3"/>
      <headerFooter alignWithMargins="0"/>
    </customSheetView>
  </customSheetViews>
  <mergeCells count="4">
    <mergeCell ref="D3:F3"/>
    <mergeCell ref="D2:F2"/>
    <mergeCell ref="D1:F1"/>
    <mergeCell ref="A58:B58"/>
  </mergeCells>
  <phoneticPr fontId="11" type="noConversion"/>
  <pageMargins left="0.7" right="0.7" top="0.75" bottom="0.75" header="0.3" footer="0.3"/>
  <pageSetup orientation="landscape" r:id="rId4"/>
  <rowBreaks count="1" manualBreakCount="1">
    <brk id="2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47"/>
  <sheetViews>
    <sheetView zoomScaleNormal="100" zoomScaleSheetLayoutView="100" workbookViewId="0">
      <selection sqref="A1:XFD1048576"/>
    </sheetView>
  </sheetViews>
  <sheetFormatPr defaultColWidth="9.140625" defaultRowHeight="12.75" x14ac:dyDescent="0.2"/>
  <cols>
    <col min="1" max="1" width="5.7109375" style="1" customWidth="1"/>
    <col min="2" max="2" width="16.7109375" style="89" customWidth="1"/>
    <col min="3" max="3" width="45.7109375" style="2" customWidth="1"/>
    <col min="4" max="4" width="10.7109375" style="2" customWidth="1"/>
    <col min="5" max="5" width="5.7109375" style="2" customWidth="1"/>
    <col min="6" max="7" width="15.7109375" style="2" customWidth="1"/>
    <col min="8" max="8" width="9.140625" style="2" customWidth="1"/>
    <col min="9" max="9" width="12" style="2" customWidth="1"/>
    <col min="10" max="13" width="10.140625" style="2" customWidth="1"/>
    <col min="14" max="16384" width="9.140625" style="2"/>
  </cols>
  <sheetData>
    <row r="1" spans="1:13" s="33" customFormat="1" ht="15" customHeight="1" x14ac:dyDescent="0.25">
      <c r="A1" s="32"/>
      <c r="B1" s="91"/>
      <c r="D1" s="92"/>
      <c r="E1" s="92"/>
      <c r="F1" s="92"/>
      <c r="G1" s="93"/>
    </row>
    <row r="2" spans="1:13" s="19" customFormat="1" ht="15" customHeight="1" x14ac:dyDescent="0.25">
      <c r="A2" s="32" t="s">
        <v>47</v>
      </c>
      <c r="B2" s="94"/>
      <c r="D2" s="92"/>
      <c r="E2" s="92"/>
      <c r="F2" s="92"/>
    </row>
    <row r="3" spans="1:13" ht="15" customHeight="1" x14ac:dyDescent="0.25">
      <c r="A3" s="96"/>
      <c r="B3" s="96"/>
      <c r="C3" s="83"/>
      <c r="D3" s="92"/>
      <c r="E3" s="92"/>
      <c r="F3" s="92"/>
      <c r="G3" s="83"/>
      <c r="I3" s="98"/>
      <c r="J3" s="98"/>
      <c r="K3" s="98"/>
      <c r="L3" s="98"/>
      <c r="M3" s="98"/>
    </row>
    <row r="4" spans="1:13" ht="15" customHeight="1" thickBot="1" x14ac:dyDescent="0.25">
      <c r="A4" s="100"/>
      <c r="B4" s="86" t="s">
        <v>15</v>
      </c>
      <c r="C4" s="86" t="s">
        <v>4</v>
      </c>
      <c r="D4" s="86" t="s">
        <v>3</v>
      </c>
      <c r="E4" s="86" t="s">
        <v>0</v>
      </c>
      <c r="F4" s="86" t="s">
        <v>1</v>
      </c>
      <c r="G4" s="86" t="s">
        <v>2</v>
      </c>
      <c r="I4" s="98"/>
      <c r="J4" s="98"/>
      <c r="K4" s="98"/>
      <c r="L4" s="98"/>
      <c r="M4" s="98"/>
    </row>
    <row r="5" spans="1:13" ht="15" customHeight="1" thickTop="1" x14ac:dyDescent="0.2">
      <c r="A5" s="96"/>
      <c r="B5" s="102"/>
      <c r="C5" s="102"/>
      <c r="D5" s="102"/>
      <c r="E5" s="102"/>
      <c r="F5" s="102"/>
      <c r="G5" s="102"/>
      <c r="I5" s="98"/>
      <c r="J5" s="98"/>
      <c r="K5" s="98"/>
      <c r="L5" s="98"/>
      <c r="M5" s="98"/>
    </row>
    <row r="6" spans="1:13" ht="15" customHeight="1" x14ac:dyDescent="0.2">
      <c r="A6" s="2">
        <v>1</v>
      </c>
      <c r="B6" s="102"/>
      <c r="C6" s="1" t="s">
        <v>86</v>
      </c>
      <c r="D6" s="89">
        <v>366</v>
      </c>
      <c r="E6" s="2" t="s">
        <v>8</v>
      </c>
      <c r="F6" s="102"/>
      <c r="G6" s="104">
        <f t="shared" ref="G6:G22" si="0">D6*F6</f>
        <v>0</v>
      </c>
      <c r="I6" s="98"/>
      <c r="J6" s="98"/>
      <c r="K6" s="98"/>
      <c r="L6" s="98"/>
      <c r="M6" s="98"/>
    </row>
    <row r="7" spans="1:13" ht="15" customHeight="1" x14ac:dyDescent="0.2">
      <c r="A7" s="2">
        <v>2</v>
      </c>
      <c r="B7" s="2"/>
      <c r="C7" s="1" t="s">
        <v>38</v>
      </c>
      <c r="D7" s="89">
        <v>211</v>
      </c>
      <c r="E7" s="2" t="s">
        <v>8</v>
      </c>
      <c r="F7" s="103"/>
      <c r="G7" s="104">
        <f t="shared" si="0"/>
        <v>0</v>
      </c>
      <c r="I7" s="105"/>
      <c r="J7" s="111"/>
      <c r="K7" s="111"/>
      <c r="L7" s="111"/>
    </row>
    <row r="8" spans="1:13" ht="15" customHeight="1" x14ac:dyDescent="0.2">
      <c r="A8" s="2">
        <v>3</v>
      </c>
      <c r="B8" s="2"/>
      <c r="C8" s="1" t="s">
        <v>87</v>
      </c>
      <c r="D8" s="89">
        <v>22</v>
      </c>
      <c r="E8" s="2" t="s">
        <v>8</v>
      </c>
      <c r="F8" s="103"/>
      <c r="G8" s="104">
        <f t="shared" si="0"/>
        <v>0</v>
      </c>
      <c r="I8" s="105"/>
      <c r="J8" s="111"/>
      <c r="K8" s="111"/>
      <c r="L8" s="111"/>
    </row>
    <row r="9" spans="1:13" ht="15" customHeight="1" x14ac:dyDescent="0.2">
      <c r="A9" s="2">
        <f t="shared" ref="A9:A22" si="1">1+A8</f>
        <v>4</v>
      </c>
      <c r="B9" s="2"/>
      <c r="C9" s="1" t="s">
        <v>34</v>
      </c>
      <c r="D9" s="89">
        <v>2</v>
      </c>
      <c r="E9" s="2" t="s">
        <v>6</v>
      </c>
      <c r="F9" s="104"/>
      <c r="G9" s="104">
        <f t="shared" si="0"/>
        <v>0</v>
      </c>
      <c r="I9" s="105"/>
      <c r="J9" s="111"/>
      <c r="K9" s="111"/>
      <c r="L9" s="111"/>
    </row>
    <row r="10" spans="1:13" ht="15" customHeight="1" x14ac:dyDescent="0.2">
      <c r="A10" s="2">
        <f t="shared" si="1"/>
        <v>5</v>
      </c>
      <c r="B10" s="2"/>
      <c r="C10" s="1" t="s">
        <v>39</v>
      </c>
      <c r="D10" s="89">
        <v>2</v>
      </c>
      <c r="E10" s="2" t="s">
        <v>6</v>
      </c>
      <c r="F10" s="104"/>
      <c r="G10" s="104">
        <f t="shared" si="0"/>
        <v>0</v>
      </c>
      <c r="I10" s="105"/>
      <c r="J10" s="111"/>
      <c r="K10" s="111"/>
      <c r="L10" s="111"/>
    </row>
    <row r="11" spans="1:13" ht="15" customHeight="1" x14ac:dyDescent="0.2">
      <c r="A11" s="2">
        <f t="shared" si="1"/>
        <v>6</v>
      </c>
      <c r="B11" s="2"/>
      <c r="C11" s="1" t="s">
        <v>59</v>
      </c>
      <c r="D11" s="89">
        <v>66</v>
      </c>
      <c r="E11" s="2" t="s">
        <v>8</v>
      </c>
      <c r="F11" s="104"/>
      <c r="G11" s="104">
        <f t="shared" si="0"/>
        <v>0</v>
      </c>
      <c r="I11" s="105"/>
      <c r="J11" s="111"/>
      <c r="K11" s="111"/>
      <c r="L11" s="111"/>
    </row>
    <row r="12" spans="1:13" ht="15" customHeight="1" x14ac:dyDescent="0.2">
      <c r="A12" s="2">
        <f t="shared" si="1"/>
        <v>7</v>
      </c>
      <c r="B12" s="2"/>
      <c r="C12" s="1" t="s">
        <v>89</v>
      </c>
      <c r="D12" s="89">
        <v>25</v>
      </c>
      <c r="E12" s="2" t="s">
        <v>8</v>
      </c>
      <c r="F12" s="104"/>
      <c r="G12" s="104">
        <f t="shared" si="0"/>
        <v>0</v>
      </c>
      <c r="I12" s="105"/>
      <c r="J12" s="111"/>
      <c r="K12" s="111"/>
      <c r="L12" s="111"/>
    </row>
    <row r="13" spans="1:13" ht="15" customHeight="1" x14ac:dyDescent="0.2">
      <c r="A13" s="2">
        <f t="shared" si="1"/>
        <v>8</v>
      </c>
      <c r="B13" s="2"/>
      <c r="C13" s="97" t="s">
        <v>88</v>
      </c>
      <c r="D13" s="89">
        <v>1</v>
      </c>
      <c r="E13" s="2" t="s">
        <v>6</v>
      </c>
      <c r="F13" s="104"/>
      <c r="G13" s="104">
        <f t="shared" si="0"/>
        <v>0</v>
      </c>
      <c r="I13" s="105"/>
      <c r="J13" s="111"/>
      <c r="K13" s="111"/>
      <c r="L13" s="111"/>
    </row>
    <row r="14" spans="1:13" ht="15" customHeight="1" x14ac:dyDescent="0.2">
      <c r="A14" s="2">
        <f t="shared" si="1"/>
        <v>9</v>
      </c>
      <c r="B14" s="2"/>
      <c r="C14" s="97" t="s">
        <v>90</v>
      </c>
      <c r="D14" s="89">
        <v>1</v>
      </c>
      <c r="E14" s="2" t="s">
        <v>6</v>
      </c>
      <c r="F14" s="104"/>
      <c r="G14" s="104">
        <f t="shared" si="0"/>
        <v>0</v>
      </c>
      <c r="I14" s="105"/>
      <c r="J14" s="111"/>
      <c r="K14" s="111"/>
      <c r="L14" s="111"/>
    </row>
    <row r="15" spans="1:13" ht="15" customHeight="1" x14ac:dyDescent="0.2">
      <c r="A15" s="2">
        <f t="shared" si="1"/>
        <v>10</v>
      </c>
      <c r="B15" s="2"/>
      <c r="C15" s="1" t="s">
        <v>35</v>
      </c>
      <c r="D15" s="89">
        <v>3</v>
      </c>
      <c r="E15" s="2" t="s">
        <v>6</v>
      </c>
      <c r="F15" s="104"/>
      <c r="G15" s="104">
        <f t="shared" si="0"/>
        <v>0</v>
      </c>
      <c r="I15" s="105"/>
      <c r="J15" s="111"/>
      <c r="K15" s="111"/>
      <c r="L15" s="111"/>
    </row>
    <row r="16" spans="1:13" ht="15" customHeight="1" x14ac:dyDescent="0.2">
      <c r="A16" s="2">
        <f t="shared" si="1"/>
        <v>11</v>
      </c>
      <c r="B16" s="2"/>
      <c r="C16" s="1" t="s">
        <v>36</v>
      </c>
      <c r="D16" s="89">
        <v>10</v>
      </c>
      <c r="E16" s="2" t="s">
        <v>6</v>
      </c>
      <c r="F16" s="104"/>
      <c r="G16" s="104">
        <f t="shared" si="0"/>
        <v>0</v>
      </c>
      <c r="I16" s="105"/>
      <c r="J16" s="111"/>
      <c r="K16" s="111"/>
      <c r="L16" s="111"/>
    </row>
    <row r="17" spans="1:17" ht="15" customHeight="1" x14ac:dyDescent="0.2">
      <c r="A17" s="2">
        <f t="shared" si="1"/>
        <v>12</v>
      </c>
      <c r="B17" s="2"/>
      <c r="C17" s="1" t="s">
        <v>40</v>
      </c>
      <c r="D17" s="89">
        <v>1</v>
      </c>
      <c r="E17" s="2" t="s">
        <v>6</v>
      </c>
      <c r="F17" s="104"/>
      <c r="G17" s="104">
        <f t="shared" si="0"/>
        <v>0</v>
      </c>
      <c r="I17" s="105"/>
      <c r="J17" s="111"/>
      <c r="K17" s="111"/>
      <c r="L17" s="111"/>
    </row>
    <row r="18" spans="1:17" ht="15" customHeight="1" x14ac:dyDescent="0.2">
      <c r="A18" s="2">
        <f t="shared" si="1"/>
        <v>13</v>
      </c>
      <c r="B18" s="2"/>
      <c r="C18" s="1" t="s">
        <v>26</v>
      </c>
      <c r="D18" s="89">
        <f>D11</f>
        <v>66</v>
      </c>
      <c r="E18" s="2" t="s">
        <v>8</v>
      </c>
      <c r="F18" s="104"/>
      <c r="G18" s="104">
        <f t="shared" si="0"/>
        <v>0</v>
      </c>
      <c r="I18" s="105"/>
      <c r="J18" s="111"/>
      <c r="K18" s="111"/>
      <c r="L18" s="111"/>
    </row>
    <row r="19" spans="1:17" ht="15" customHeight="1" x14ac:dyDescent="0.2">
      <c r="A19" s="2">
        <f t="shared" si="1"/>
        <v>14</v>
      </c>
      <c r="B19" s="2"/>
      <c r="C19" s="1" t="s">
        <v>91</v>
      </c>
      <c r="D19" s="89">
        <v>36</v>
      </c>
      <c r="E19" s="2" t="s">
        <v>8</v>
      </c>
      <c r="F19" s="104"/>
      <c r="G19" s="104">
        <f t="shared" si="0"/>
        <v>0</v>
      </c>
      <c r="I19" s="105"/>
      <c r="J19" s="111"/>
      <c r="K19" s="111"/>
      <c r="L19" s="111"/>
    </row>
    <row r="20" spans="1:17" ht="15" customHeight="1" x14ac:dyDescent="0.2">
      <c r="A20" s="2">
        <f t="shared" si="1"/>
        <v>15</v>
      </c>
      <c r="B20" s="2"/>
      <c r="C20" s="1" t="s">
        <v>21</v>
      </c>
      <c r="D20" s="89">
        <f>SUM(D6:D8)</f>
        <v>599</v>
      </c>
      <c r="E20" s="2" t="s">
        <v>8</v>
      </c>
      <c r="F20" s="104"/>
      <c r="G20" s="104">
        <f t="shared" si="0"/>
        <v>0</v>
      </c>
      <c r="I20" s="105"/>
      <c r="J20" s="111"/>
      <c r="K20" s="111"/>
      <c r="L20" s="111"/>
    </row>
    <row r="21" spans="1:17" ht="15" customHeight="1" x14ac:dyDescent="0.2">
      <c r="A21" s="2">
        <f t="shared" si="1"/>
        <v>16</v>
      </c>
      <c r="B21" s="2"/>
      <c r="C21" s="1" t="s">
        <v>22</v>
      </c>
      <c r="D21" s="89">
        <v>4</v>
      </c>
      <c r="E21" s="2" t="s">
        <v>6</v>
      </c>
      <c r="F21" s="104"/>
      <c r="G21" s="104">
        <f t="shared" si="0"/>
        <v>0</v>
      </c>
      <c r="I21" s="105"/>
      <c r="J21" s="111"/>
      <c r="K21" s="111"/>
      <c r="L21" s="111"/>
    </row>
    <row r="22" spans="1:17" ht="15" customHeight="1" x14ac:dyDescent="0.2">
      <c r="A22" s="2">
        <f t="shared" si="1"/>
        <v>17</v>
      </c>
      <c r="B22" s="2"/>
      <c r="C22" s="1" t="s">
        <v>23</v>
      </c>
      <c r="D22" s="89">
        <f>SUM(D6:D8)</f>
        <v>599</v>
      </c>
      <c r="E22" s="2" t="s">
        <v>8</v>
      </c>
      <c r="F22" s="104"/>
      <c r="G22" s="104">
        <f t="shared" si="0"/>
        <v>0</v>
      </c>
      <c r="I22" s="105"/>
      <c r="J22" s="111"/>
      <c r="K22" s="111"/>
      <c r="L22" s="111"/>
    </row>
    <row r="23" spans="1:17" ht="15" customHeight="1" x14ac:dyDescent="0.2">
      <c r="A23" s="2"/>
      <c r="B23" s="96"/>
      <c r="C23" s="1"/>
      <c r="D23" s="89"/>
      <c r="F23" s="105"/>
      <c r="G23" s="105"/>
      <c r="I23" s="112"/>
      <c r="J23" s="112"/>
      <c r="K23" s="112"/>
      <c r="L23" s="112"/>
      <c r="M23" s="112"/>
    </row>
    <row r="24" spans="1:17" ht="15" customHeight="1" x14ac:dyDescent="0.2">
      <c r="C24" s="102"/>
      <c r="D24" s="102"/>
      <c r="E24" s="102"/>
      <c r="F24" s="107" t="s">
        <v>2</v>
      </c>
      <c r="G24" s="108">
        <f>SUM(G7:G22)</f>
        <v>0</v>
      </c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x14ac:dyDescent="0.2">
      <c r="C25" s="1"/>
      <c r="D25" s="89"/>
    </row>
    <row r="26" spans="1:17" x14ac:dyDescent="0.2">
      <c r="C26" s="1"/>
      <c r="D26" s="89"/>
    </row>
    <row r="27" spans="1:17" x14ac:dyDescent="0.2">
      <c r="C27" s="1"/>
      <c r="D27" s="89"/>
    </row>
    <row r="28" spans="1:17" x14ac:dyDescent="0.2">
      <c r="C28" s="1"/>
      <c r="D28" s="89"/>
    </row>
    <row r="29" spans="1:17" x14ac:dyDescent="0.2">
      <c r="C29" s="1"/>
      <c r="D29" s="89"/>
    </row>
    <row r="30" spans="1:17" x14ac:dyDescent="0.2">
      <c r="C30" s="97"/>
      <c r="D30" s="89"/>
    </row>
    <row r="31" spans="1:17" x14ac:dyDescent="0.2">
      <c r="C31" s="97"/>
      <c r="D31" s="89"/>
    </row>
    <row r="32" spans="1:17" x14ac:dyDescent="0.2">
      <c r="C32" s="1"/>
      <c r="D32" s="89"/>
    </row>
    <row r="33" spans="3:4" x14ac:dyDescent="0.2">
      <c r="C33" s="1"/>
      <c r="D33" s="89"/>
    </row>
    <row r="34" spans="3:4" x14ac:dyDescent="0.2">
      <c r="C34" s="1"/>
      <c r="D34" s="89"/>
    </row>
    <row r="35" spans="3:4" x14ac:dyDescent="0.2">
      <c r="C35" s="1"/>
      <c r="D35" s="89"/>
    </row>
    <row r="36" spans="3:4" x14ac:dyDescent="0.2">
      <c r="C36" s="1"/>
      <c r="D36" s="89"/>
    </row>
    <row r="37" spans="3:4" x14ac:dyDescent="0.2">
      <c r="C37" s="1"/>
      <c r="D37" s="89"/>
    </row>
    <row r="38" spans="3:4" x14ac:dyDescent="0.2">
      <c r="C38" s="1"/>
      <c r="D38" s="89"/>
    </row>
    <row r="39" spans="3:4" x14ac:dyDescent="0.2">
      <c r="C39" s="1"/>
      <c r="D39" s="89"/>
    </row>
    <row r="40" spans="3:4" x14ac:dyDescent="0.2">
      <c r="C40" s="1"/>
      <c r="D40" s="89"/>
    </row>
    <row r="41" spans="3:4" x14ac:dyDescent="0.2">
      <c r="C41" s="1"/>
      <c r="D41" s="89"/>
    </row>
    <row r="42" spans="3:4" x14ac:dyDescent="0.2">
      <c r="C42" s="1"/>
      <c r="D42" s="89"/>
    </row>
    <row r="43" spans="3:4" x14ac:dyDescent="0.2">
      <c r="C43" s="1"/>
      <c r="D43" s="89"/>
    </row>
    <row r="44" spans="3:4" x14ac:dyDescent="0.2">
      <c r="C44" s="1"/>
      <c r="D44" s="89"/>
    </row>
    <row r="45" spans="3:4" x14ac:dyDescent="0.2">
      <c r="C45" s="1"/>
      <c r="D45" s="89"/>
    </row>
    <row r="46" spans="3:4" x14ac:dyDescent="0.2">
      <c r="C46" s="1"/>
      <c r="D46" s="89"/>
    </row>
    <row r="47" spans="3:4" x14ac:dyDescent="0.2">
      <c r="C47" s="1"/>
    </row>
  </sheetData>
  <customSheetViews>
    <customSheetView guid="{9177CEF0-7954-4DFC-A925-8F93E2F3ED96}" scale="85" fitToPage="1" topLeftCell="A20">
      <selection activeCell="L20" sqref="L20"/>
      <pageMargins left="0.25" right="0" top="1" bottom="1" header="0.5" footer="0.5"/>
      <printOptions horizontalCentered="1"/>
      <pageSetup scale="19" orientation="portrait" r:id="rId1"/>
      <headerFooter alignWithMargins="0"/>
    </customSheetView>
    <customSheetView guid="{EDD189AC-B7A7-4EF5-8D48-A3A351E199E2}" scale="85" showPageBreaks="1" fitToPage="1" topLeftCell="A205">
      <selection activeCell="G22" sqref="G22"/>
      <pageMargins left="0.25" right="0" top="1" bottom="1" header="0.5" footer="0.5"/>
      <printOptions horizontalCentered="1"/>
      <pageSetup scale="19" orientation="portrait" r:id="rId2"/>
      <headerFooter alignWithMargins="0"/>
    </customSheetView>
    <customSheetView guid="{7AFE6BC8-23A0-4BBB-8F94-4DDEF54F3E6D}" scale="85" showPageBreaks="1" fitToPage="1" topLeftCell="A214">
      <selection activeCell="K230" sqref="K230"/>
      <pageMargins left="0.25" right="0" top="1" bottom="1" header="0.5" footer="0.5"/>
      <printOptions horizontalCentered="1"/>
      <pageSetup scale="19" orientation="portrait" r:id="rId3"/>
      <headerFooter alignWithMargins="0"/>
    </customSheetView>
  </customSheetViews>
  <mergeCells count="3">
    <mergeCell ref="D1:F1"/>
    <mergeCell ref="D2:F2"/>
    <mergeCell ref="D3:F3"/>
  </mergeCells>
  <phoneticPr fontId="11" type="noConversion"/>
  <pageMargins left="0.7" right="0.7" top="0.75" bottom="0.75" header="0.3" footer="0.3"/>
  <pageSetup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23"/>
  <sheetViews>
    <sheetView topLeftCell="A3" zoomScaleNormal="100" zoomScaleSheetLayoutView="100" workbookViewId="0">
      <selection activeCell="E27" sqref="E27"/>
    </sheetView>
  </sheetViews>
  <sheetFormatPr defaultColWidth="9.140625" defaultRowHeight="12.75" x14ac:dyDescent="0.2"/>
  <cols>
    <col min="1" max="1" width="5.7109375" style="97" customWidth="1"/>
    <col min="2" max="2" width="15.7109375" style="123" customWidth="1"/>
    <col min="3" max="3" width="45.7109375" style="119" customWidth="1"/>
    <col min="4" max="4" width="10.7109375" style="119" customWidth="1"/>
    <col min="5" max="5" width="7" style="119" bestFit="1" customWidth="1"/>
    <col min="6" max="6" width="15.5703125" style="119" customWidth="1"/>
    <col min="7" max="7" width="15.7109375" style="119" customWidth="1"/>
    <col min="8" max="8" width="9.140625" style="119" customWidth="1"/>
    <col min="9" max="10" width="9.140625" style="119"/>
    <col min="11" max="20" width="0" style="119" hidden="1" customWidth="1"/>
    <col min="21" max="16384" width="9.140625" style="119"/>
  </cols>
  <sheetData>
    <row r="1" spans="1:8" s="114" customFormat="1" ht="15" customHeight="1" x14ac:dyDescent="0.25">
      <c r="A1" s="93"/>
      <c r="B1" s="113"/>
      <c r="D1" s="92"/>
      <c r="E1" s="92"/>
      <c r="F1" s="92"/>
      <c r="G1" s="93"/>
    </row>
    <row r="2" spans="1:8" s="116" customFormat="1" ht="15" customHeight="1" x14ac:dyDescent="0.25">
      <c r="A2" s="93" t="s">
        <v>12</v>
      </c>
      <c r="B2" s="115"/>
      <c r="D2" s="92"/>
      <c r="E2" s="92"/>
      <c r="F2" s="92"/>
    </row>
    <row r="3" spans="1:8" s="119" customFormat="1" ht="15" customHeight="1" x14ac:dyDescent="0.25">
      <c r="A3" s="117"/>
      <c r="B3" s="117"/>
      <c r="C3" s="118"/>
      <c r="D3" s="92"/>
      <c r="E3" s="92"/>
      <c r="F3" s="92"/>
      <c r="G3" s="118"/>
    </row>
    <row r="4" spans="1:8" s="119" customFormat="1" ht="15" customHeight="1" thickBot="1" x14ac:dyDescent="0.25">
      <c r="A4" s="120"/>
      <c r="B4" s="121" t="s">
        <v>15</v>
      </c>
      <c r="C4" s="121" t="s">
        <v>4</v>
      </c>
      <c r="D4" s="121" t="s">
        <v>3</v>
      </c>
      <c r="E4" s="121" t="s">
        <v>0</v>
      </c>
      <c r="F4" s="121" t="s">
        <v>1</v>
      </c>
      <c r="G4" s="121" t="s">
        <v>2</v>
      </c>
    </row>
    <row r="5" spans="1:8" s="119" customFormat="1" ht="15" customHeight="1" thickTop="1" x14ac:dyDescent="0.2">
      <c r="A5" s="117"/>
      <c r="B5" s="122"/>
      <c r="C5" s="122"/>
      <c r="D5" s="122"/>
      <c r="E5" s="122"/>
      <c r="F5" s="122"/>
      <c r="G5" s="122"/>
    </row>
    <row r="6" spans="1:8" s="119" customFormat="1" ht="15" customHeight="1" x14ac:dyDescent="0.2">
      <c r="A6" s="119">
        <v>1</v>
      </c>
      <c r="B6" s="122"/>
      <c r="C6" s="97" t="s">
        <v>92</v>
      </c>
      <c r="D6" s="123">
        <v>122</v>
      </c>
      <c r="E6" s="119" t="s">
        <v>8</v>
      </c>
      <c r="F6" s="122"/>
      <c r="G6" s="104">
        <v>0</v>
      </c>
    </row>
    <row r="7" spans="1:8" s="119" customFormat="1" ht="15" customHeight="1" x14ac:dyDescent="0.2">
      <c r="A7" s="119">
        <v>2</v>
      </c>
      <c r="B7" s="2"/>
      <c r="C7" s="97" t="s">
        <v>18</v>
      </c>
      <c r="D7" s="123">
        <f>38+87+23+32+42</f>
        <v>222</v>
      </c>
      <c r="E7" s="119" t="s">
        <v>8</v>
      </c>
      <c r="F7" s="103"/>
      <c r="G7" s="104">
        <v>0</v>
      </c>
      <c r="H7" s="124"/>
    </row>
    <row r="8" spans="1:8" s="119" customFormat="1" ht="15" customHeight="1" x14ac:dyDescent="0.2">
      <c r="A8" s="119">
        <f>A7+1</f>
        <v>3</v>
      </c>
      <c r="B8" s="2"/>
      <c r="C8" s="97" t="s">
        <v>93</v>
      </c>
      <c r="D8" s="123">
        <v>2</v>
      </c>
      <c r="E8" s="119" t="s">
        <v>6</v>
      </c>
      <c r="F8" s="103"/>
      <c r="G8" s="104">
        <f t="shared" ref="G8:G13" si="0">D8*F8</f>
        <v>0</v>
      </c>
    </row>
    <row r="9" spans="1:8" s="119" customFormat="1" ht="15" customHeight="1" x14ac:dyDescent="0.2">
      <c r="A9" s="119">
        <f t="shared" ref="A9:A13" si="1">A8+1</f>
        <v>4</v>
      </c>
      <c r="B9" s="2"/>
      <c r="C9" s="97" t="s">
        <v>41</v>
      </c>
      <c r="D9" s="123">
        <v>3</v>
      </c>
      <c r="E9" s="119" t="s">
        <v>6</v>
      </c>
      <c r="F9" s="103"/>
      <c r="G9" s="104">
        <f t="shared" si="0"/>
        <v>0</v>
      </c>
    </row>
    <row r="10" spans="1:8" s="119" customFormat="1" ht="15" customHeight="1" x14ac:dyDescent="0.2">
      <c r="A10" s="119">
        <f t="shared" si="1"/>
        <v>5</v>
      </c>
      <c r="B10" s="2"/>
      <c r="C10" s="97" t="s">
        <v>69</v>
      </c>
      <c r="D10" s="123">
        <v>1</v>
      </c>
      <c r="E10" s="119" t="s">
        <v>6</v>
      </c>
      <c r="F10" s="103"/>
      <c r="G10" s="104">
        <f t="shared" si="0"/>
        <v>0</v>
      </c>
    </row>
    <row r="11" spans="1:8" s="119" customFormat="1" ht="15" customHeight="1" x14ac:dyDescent="0.2">
      <c r="A11" s="119">
        <f t="shared" si="1"/>
        <v>6</v>
      </c>
      <c r="B11" s="2"/>
      <c r="C11" s="97" t="s">
        <v>24</v>
      </c>
      <c r="D11" s="123">
        <v>2</v>
      </c>
      <c r="E11" s="119" t="s">
        <v>6</v>
      </c>
      <c r="F11" s="103"/>
      <c r="G11" s="104">
        <f t="shared" si="0"/>
        <v>0</v>
      </c>
    </row>
    <row r="12" spans="1:8" s="119" customFormat="1" ht="15" customHeight="1" x14ac:dyDescent="0.2">
      <c r="A12" s="119">
        <f t="shared" si="1"/>
        <v>7</v>
      </c>
      <c r="B12" s="2"/>
      <c r="C12" s="97" t="s">
        <v>25</v>
      </c>
      <c r="D12" s="123">
        <v>1</v>
      </c>
      <c r="E12" s="119" t="s">
        <v>6</v>
      </c>
      <c r="F12" s="103"/>
      <c r="G12" s="104">
        <f t="shared" si="0"/>
        <v>0</v>
      </c>
    </row>
    <row r="13" spans="1:8" s="119" customFormat="1" ht="15" customHeight="1" x14ac:dyDescent="0.2">
      <c r="A13" s="119">
        <f t="shared" si="1"/>
        <v>8</v>
      </c>
      <c r="B13" s="2"/>
      <c r="C13" s="97" t="s">
        <v>20</v>
      </c>
      <c r="D13" s="123">
        <f>SUM(D6:D7)</f>
        <v>344</v>
      </c>
      <c r="E13" s="119" t="s">
        <v>8</v>
      </c>
      <c r="F13" s="103"/>
      <c r="G13" s="104">
        <f t="shared" si="0"/>
        <v>0</v>
      </c>
    </row>
    <row r="14" spans="1:8" s="119" customFormat="1" ht="15" customHeight="1" x14ac:dyDescent="0.2">
      <c r="A14" s="97"/>
      <c r="B14" s="123"/>
    </row>
    <row r="15" spans="1:8" s="119" customFormat="1" ht="15" customHeight="1" x14ac:dyDescent="0.2">
      <c r="A15" s="97"/>
      <c r="B15" s="123"/>
      <c r="F15" s="107" t="s">
        <v>2</v>
      </c>
      <c r="G15" s="108">
        <f>SUM(G7:G13)</f>
        <v>0</v>
      </c>
    </row>
    <row r="16" spans="1:8" s="119" customFormat="1" x14ac:dyDescent="0.2">
      <c r="A16" s="125"/>
      <c r="B16" s="126"/>
      <c r="H16" s="124"/>
    </row>
    <row r="17" spans="1:12" s="119" customFormat="1" x14ac:dyDescent="0.2">
      <c r="A17" s="125"/>
      <c r="B17" s="126"/>
    </row>
    <row r="18" spans="1:12" s="119" customFormat="1" x14ac:dyDescent="0.2">
      <c r="A18" s="125"/>
      <c r="B18" s="126"/>
    </row>
    <row r="19" spans="1:12" s="119" customFormat="1" x14ac:dyDescent="0.2">
      <c r="A19" s="125"/>
      <c r="B19" s="127"/>
      <c r="L19" s="119">
        <v>91.16</v>
      </c>
    </row>
    <row r="20" spans="1:12" s="119" customFormat="1" x14ac:dyDescent="0.2">
      <c r="B20" s="126"/>
      <c r="L20" s="119">
        <v>32.880000000000003</v>
      </c>
    </row>
    <row r="21" spans="1:12" s="119" customFormat="1" x14ac:dyDescent="0.2">
      <c r="A21" s="125"/>
      <c r="B21" s="127"/>
      <c r="L21" s="119">
        <v>33.74</v>
      </c>
    </row>
    <row r="22" spans="1:12" s="119" customFormat="1" x14ac:dyDescent="0.2">
      <c r="A22" s="125"/>
      <c r="B22" s="127"/>
      <c r="L22" s="119">
        <v>182</v>
      </c>
    </row>
    <row r="23" spans="1:12" s="119" customFormat="1" x14ac:dyDescent="0.2">
      <c r="A23" s="125"/>
      <c r="B23" s="127"/>
      <c r="L23" s="119">
        <f>SUM(L8:L21)</f>
        <v>157.78</v>
      </c>
    </row>
  </sheetData>
  <customSheetViews>
    <customSheetView guid="{9177CEF0-7954-4DFC-A925-8F93E2F3ED96}" scale="85" fitToPage="1" topLeftCell="A139">
      <selection activeCell="L164" sqref="L164"/>
      <pageMargins left="0.25" right="0" top="1" bottom="1" header="0.5" footer="0.5"/>
      <printOptions horizontalCentered="1"/>
      <pageSetup scale="29" orientation="portrait" r:id="rId1"/>
      <headerFooter alignWithMargins="0"/>
    </customSheetView>
    <customSheetView guid="{EDD189AC-B7A7-4EF5-8D48-A3A351E199E2}" showPageBreaks="1" fitToPage="1" topLeftCell="A145">
      <selection activeCell="G23" sqref="G23"/>
      <pageMargins left="0.25" right="0" top="1" bottom="1" header="0.5" footer="0.5"/>
      <printOptions horizontalCentered="1"/>
      <pageSetup scale="29" orientation="portrait" r:id="rId2"/>
      <headerFooter alignWithMargins="0"/>
    </customSheetView>
    <customSheetView guid="{7AFE6BC8-23A0-4BBB-8F94-4DDEF54F3E6D}" scale="85" showPageBreaks="1" fitToPage="1" topLeftCell="A142">
      <selection activeCell="J166" sqref="J166"/>
      <pageMargins left="0.25" right="0" top="1" bottom="1" header="0.5" footer="0.5"/>
      <printOptions horizontalCentered="1"/>
      <pageSetup scale="29" orientation="portrait" r:id="rId3"/>
      <headerFooter alignWithMargins="0"/>
    </customSheetView>
  </customSheetViews>
  <mergeCells count="3">
    <mergeCell ref="D1:F1"/>
    <mergeCell ref="D2:F2"/>
    <mergeCell ref="D3:F3"/>
  </mergeCell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COVER</vt:lpstr>
      <vt:lpstr>Earthwork </vt:lpstr>
      <vt:lpstr>Paving</vt:lpstr>
      <vt:lpstr>Water</vt:lpstr>
      <vt:lpstr>Wastewater</vt:lpstr>
      <vt:lpstr>Drainage </vt:lpstr>
      <vt:lpstr>COVER!Print_Area</vt:lpstr>
      <vt:lpstr>'Drainage '!Print_Area</vt:lpstr>
      <vt:lpstr>'Earthwork '!Print_Area</vt:lpstr>
      <vt:lpstr>Paving!Print_Area</vt:lpstr>
      <vt:lpstr>Wastewater!Print_Area</vt:lpstr>
      <vt:lpstr>Water!Print_Area</vt:lpstr>
      <vt:lpstr>COVER!Print_Titles</vt:lpstr>
      <vt:lpstr>'Drainage '!Print_Titles</vt:lpstr>
      <vt:lpstr>Paving!Print_Titles</vt:lpstr>
      <vt:lpstr>Wastewater!Print_Titles</vt:lpstr>
      <vt:lpstr>Water!Print_Titles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Saratoga at Lely Resort - OPC</dc:title>
  <dc:subject>SPRD</dc:subject>
  <dc:creator>VBARBOSA</dc:creator>
  <cp:lastModifiedBy>Cathy Coyle</cp:lastModifiedBy>
  <cp:lastPrinted>2024-02-29T15:29:57Z</cp:lastPrinted>
  <dcterms:created xsi:type="dcterms:W3CDTF">1999-02-05T19:06:23Z</dcterms:created>
  <dcterms:modified xsi:type="dcterms:W3CDTF">2024-04-02T13:54:31Z</dcterms:modified>
</cp:coreProperties>
</file>